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120" yWindow="-120" windowWidth="19440" windowHeight="11760" tabRatio="709" activeTab="3"/>
  </bookViews>
  <sheets>
    <sheet name="NASLOVNICA" sheetId="1" r:id="rId1"/>
    <sheet name="GRAĐ-OBRT-HIDRO-OKOLIŠ" sheetId="2" r:id="rId2"/>
    <sheet name="STROJARSTVO" sheetId="3" r:id="rId3"/>
    <sheet name="OPREMA" sheetId="4" r:id="rId4"/>
  </sheets>
  <externalReferences>
    <externalReference r:id="rId5"/>
  </externalReferences>
  <definedNames>
    <definedName name="BrojSobe" localSheetId="1">!#REF!</definedName>
    <definedName name="BrojSobe" localSheetId="2">!#REF!</definedName>
    <definedName name="BrojSobe">!#REF!</definedName>
    <definedName name="DaNe" localSheetId="1">[1]Opće!$A$2:$A$3</definedName>
    <definedName name="DaNe" localSheetId="2">!#REF!</definedName>
    <definedName name="DaNe">!#REF!</definedName>
    <definedName name="_xlnm.Print_Titles" localSheetId="1">'GRAĐ-OBRT-HIDRO-OKOLIŠ'!$3:$5</definedName>
    <definedName name="Podloga" localSheetId="1">[1]Opće!$C$13:$C$25</definedName>
    <definedName name="Podloga" localSheetId="2">!#REF!</definedName>
    <definedName name="Podloga">!#REF!</definedName>
    <definedName name="_xlnm.Print_Area" localSheetId="1">'GRAĐ-OBRT-HIDRO-OKOLIŠ'!$A$1:$Y$1311</definedName>
    <definedName name="_xlnm.Print_Area" localSheetId="0">NASLOVNICA!$A$1:$F$47</definedName>
    <definedName name="_xlnm.Print_Area" localSheetId="2">STROJARSTVO!$A$1:$G$42</definedName>
    <definedName name="ShemaOtvora" localSheetId="1">!#REF!</definedName>
    <definedName name="ShemaOtvora" localSheetId="2">!#REF!</definedName>
    <definedName name="ShemaOtvora">!#REF!</definedName>
    <definedName name="Termo" localSheetId="1">[1]Opće!$D$2:$D$7</definedName>
    <definedName name="Termo" localSheetId="2">!#REF!</definedName>
    <definedName name="Term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T1178" i="2" l="1"/>
  <c r="T1177" i="2"/>
  <c r="Q5" i="2"/>
  <c r="J28" i="2"/>
  <c r="F214" i="4"/>
  <c r="F208" i="4"/>
  <c r="F195" i="4"/>
  <c r="F180" i="4"/>
  <c r="F166" i="4"/>
  <c r="F142" i="4"/>
  <c r="F130" i="4"/>
  <c r="F118" i="4"/>
  <c r="F96" i="4"/>
  <c r="F81" i="4"/>
  <c r="F68" i="4"/>
  <c r="F56" i="4"/>
  <c r="F45" i="4"/>
  <c r="F27" i="4"/>
  <c r="F16" i="4"/>
  <c r="F217" i="4" l="1"/>
  <c r="F32" i="1" s="1"/>
  <c r="G12" i="3"/>
  <c r="G9" i="3"/>
  <c r="G7" i="3"/>
  <c r="T810" i="2"/>
  <c r="T811" i="2"/>
  <c r="F16" i="3" l="1"/>
  <c r="F29" i="1" s="1"/>
  <c r="T1298" i="2" l="1"/>
  <c r="T1170" i="2" l="1"/>
  <c r="T919" i="2"/>
  <c r="T848" i="2"/>
  <c r="T847" i="2"/>
  <c r="T827" i="2" l="1"/>
  <c r="T826" i="2"/>
  <c r="T817" i="2"/>
  <c r="T816" i="2"/>
  <c r="T815" i="2"/>
  <c r="T814" i="2"/>
  <c r="T813" i="2"/>
  <c r="T812" i="2"/>
  <c r="T795" i="2"/>
  <c r="T725" i="2" l="1"/>
  <c r="T724" i="2"/>
  <c r="T742" i="2"/>
  <c r="T736" i="2"/>
  <c r="T735" i="2"/>
  <c r="T713" i="2"/>
  <c r="T766" i="2" l="1"/>
  <c r="T758" i="2"/>
  <c r="T712" i="2"/>
  <c r="J437" i="2"/>
  <c r="T437" i="2"/>
  <c r="T349" i="2" l="1"/>
  <c r="T338" i="2"/>
  <c r="T316" i="2" l="1"/>
  <c r="T225" i="2"/>
  <c r="T1308" i="2" l="1"/>
  <c r="T1303" i="2"/>
  <c r="T1291" i="2"/>
  <c r="T1284" i="2"/>
  <c r="T1276" i="2"/>
  <c r="T1268" i="2"/>
  <c r="T1261" i="2"/>
  <c r="T1257" i="2"/>
  <c r="T1253" i="2"/>
  <c r="T1249" i="2"/>
  <c r="T1244" i="2"/>
  <c r="T1243" i="2"/>
  <c r="T1242" i="2"/>
  <c r="T1232" i="2"/>
  <c r="T1231" i="2"/>
  <c r="T1230" i="2"/>
  <c r="T1229" i="2"/>
  <c r="T1220" i="2"/>
  <c r="T1219" i="2"/>
  <c r="T1214" i="2"/>
  <c r="T1213" i="2"/>
  <c r="T1208" i="2"/>
  <c r="T1204" i="2"/>
  <c r="T1200" i="2"/>
  <c r="T833" i="2"/>
  <c r="T648" i="2"/>
  <c r="AU1" i="2" l="1"/>
  <c r="BB1" i="2"/>
  <c r="AU54" i="2"/>
  <c r="BB54" i="2"/>
  <c r="AU55" i="2"/>
  <c r="BB55" i="2"/>
  <c r="AU56" i="2"/>
  <c r="BB56" i="2"/>
  <c r="AU57" i="2"/>
  <c r="BB57" i="2"/>
  <c r="AU58" i="2"/>
  <c r="BB58" i="2"/>
  <c r="AU59" i="2"/>
  <c r="BB59" i="2"/>
  <c r="AU62" i="2"/>
  <c r="BB62" i="2"/>
  <c r="AU63" i="2"/>
  <c r="BB63" i="2"/>
  <c r="AU64" i="2"/>
  <c r="BB64" i="2"/>
  <c r="AU65" i="2"/>
  <c r="BB65" i="2"/>
  <c r="AU66" i="2"/>
  <c r="BB66" i="2"/>
  <c r="AU67" i="2"/>
  <c r="BB67" i="2"/>
  <c r="AU68" i="2"/>
  <c r="BB68" i="2"/>
  <c r="AU69" i="2"/>
  <c r="BB69" i="2"/>
  <c r="AU74" i="2"/>
  <c r="BB74" i="2"/>
  <c r="AU78" i="2"/>
  <c r="AU81" i="2" s="1"/>
  <c r="BB78" i="2"/>
  <c r="BB81" i="2" s="1"/>
  <c r="AU60" i="2" l="1"/>
  <c r="BB70" i="2"/>
  <c r="BB60" i="2"/>
  <c r="AU70" i="2"/>
  <c r="AU77" i="2" l="1"/>
  <c r="BB77" i="2"/>
  <c r="B806" i="2" l="1"/>
  <c r="B1306" i="2" l="1"/>
  <c r="C1305" i="2"/>
  <c r="T1188" i="2"/>
  <c r="C1185" i="2"/>
  <c r="T1160" i="2"/>
  <c r="I1160" i="2"/>
  <c r="C1151" i="2"/>
  <c r="T1149" i="2"/>
  <c r="I1149" i="2"/>
  <c r="T1141" i="2"/>
  <c r="I1141" i="2"/>
  <c r="C1131" i="2"/>
  <c r="T1096" i="2"/>
  <c r="I1096" i="2"/>
  <c r="B1092" i="2"/>
  <c r="C1091" i="2"/>
  <c r="T1089" i="2"/>
  <c r="I1089" i="2"/>
  <c r="B1085" i="2"/>
  <c r="C1084" i="2"/>
  <c r="T1082" i="2"/>
  <c r="I1082" i="2"/>
  <c r="B1078" i="2"/>
  <c r="C1077" i="2"/>
  <c r="T1045" i="2"/>
  <c r="T1049" i="2" s="1"/>
  <c r="B1041" i="2"/>
  <c r="T1010" i="2"/>
  <c r="T1004" i="2"/>
  <c r="I1004" i="2"/>
  <c r="T998" i="2"/>
  <c r="I998" i="2"/>
  <c r="T963" i="2"/>
  <c r="I963" i="2"/>
  <c r="T957" i="2"/>
  <c r="T911" i="2"/>
  <c r="I911" i="2"/>
  <c r="C906" i="2"/>
  <c r="T904" i="2"/>
  <c r="I904" i="2"/>
  <c r="T897" i="2"/>
  <c r="I897" i="2"/>
  <c r="C805" i="2"/>
  <c r="T803" i="2"/>
  <c r="T794" i="2"/>
  <c r="G794" i="2"/>
  <c r="B794" i="2"/>
  <c r="B716" i="2"/>
  <c r="C715" i="2"/>
  <c r="B728" i="2"/>
  <c r="C727" i="2"/>
  <c r="B739" i="2"/>
  <c r="C738" i="2"/>
  <c r="T749" i="2"/>
  <c r="T771" i="2" s="1"/>
  <c r="T677" i="2"/>
  <c r="C650" i="2"/>
  <c r="T647" i="2"/>
  <c r="B647" i="2"/>
  <c r="C609" i="2"/>
  <c r="T607" i="2"/>
  <c r="B607" i="2"/>
  <c r="B602" i="2"/>
  <c r="C601" i="2"/>
  <c r="T571" i="2"/>
  <c r="T565" i="2"/>
  <c r="T557" i="2"/>
  <c r="T550" i="2"/>
  <c r="B550" i="2"/>
  <c r="C543" i="2"/>
  <c r="T541" i="2"/>
  <c r="B541" i="2"/>
  <c r="T533" i="2"/>
  <c r="B533" i="2"/>
  <c r="T526" i="2"/>
  <c r="B526" i="2"/>
  <c r="T477" i="2"/>
  <c r="T471" i="2"/>
  <c r="T463" i="2"/>
  <c r="B463" i="2"/>
  <c r="B458" i="2"/>
  <c r="C457" i="2"/>
  <c r="T455" i="2"/>
  <c r="B450" i="2"/>
  <c r="C449" i="2"/>
  <c r="T447" i="2"/>
  <c r="B447" i="2"/>
  <c r="T446" i="2"/>
  <c r="J446" i="2"/>
  <c r="B446" i="2"/>
  <c r="B440" i="2"/>
  <c r="C439" i="2"/>
  <c r="T429" i="2"/>
  <c r="J429" i="2"/>
  <c r="B424" i="2"/>
  <c r="C423" i="2"/>
  <c r="C383" i="2"/>
  <c r="T381" i="2"/>
  <c r="I381" i="2"/>
  <c r="B371" i="2"/>
  <c r="B360" i="2"/>
  <c r="T325" i="2"/>
  <c r="T307" i="2"/>
  <c r="T298" i="2"/>
  <c r="C292" i="2"/>
  <c r="T252" i="2"/>
  <c r="C240" i="2"/>
  <c r="T238" i="2"/>
  <c r="B1311" i="2"/>
  <c r="T1196" i="2"/>
  <c r="B1191" i="2"/>
  <c r="A1191" i="2"/>
  <c r="A1181" i="2"/>
  <c r="B1100" i="2"/>
  <c r="B1181" i="2" s="1"/>
  <c r="A1099" i="2"/>
  <c r="B1050" i="2"/>
  <c r="B1099" i="2" s="1"/>
  <c r="B1049" i="2"/>
  <c r="A1049" i="2"/>
  <c r="B967" i="2"/>
  <c r="B1013" i="2" s="1"/>
  <c r="A1013" i="2"/>
  <c r="B923" i="2"/>
  <c r="B966" i="2" s="1"/>
  <c r="A966" i="2"/>
  <c r="B851" i="2"/>
  <c r="B922" i="2" s="1"/>
  <c r="A922" i="2"/>
  <c r="B850" i="2"/>
  <c r="A850" i="2"/>
  <c r="B682" i="2"/>
  <c r="B771" i="2" s="1"/>
  <c r="A682" i="2"/>
  <c r="A771" i="2" s="1"/>
  <c r="B576" i="2"/>
  <c r="B681" i="2" s="1"/>
  <c r="A576" i="2"/>
  <c r="A681" i="2" s="1"/>
  <c r="B481" i="2"/>
  <c r="B575" i="2" s="1"/>
  <c r="A481" i="2"/>
  <c r="A575" i="2" s="1"/>
  <c r="B391" i="2"/>
  <c r="B480" i="2" s="1"/>
  <c r="A391" i="2"/>
  <c r="A480" i="2" s="1"/>
  <c r="B256" i="2"/>
  <c r="B390" i="2" s="1"/>
  <c r="A256" i="2"/>
  <c r="A390" i="2" s="1"/>
  <c r="B193" i="2"/>
  <c r="B255" i="2" s="1"/>
  <c r="A193" i="2"/>
  <c r="A255" i="2" s="1"/>
  <c r="C69" i="2"/>
  <c r="C66" i="2"/>
  <c r="T1181" i="2" l="1"/>
  <c r="T68" i="2" s="1"/>
  <c r="T1013" i="2"/>
  <c r="T65" i="2" s="1"/>
  <c r="T850" i="2"/>
  <c r="T62" i="2" s="1"/>
  <c r="T922" i="2"/>
  <c r="T63" i="2" s="1"/>
  <c r="T966" i="2"/>
  <c r="T64" i="2" s="1"/>
  <c r="T681" i="2"/>
  <c r="T58" i="2" s="1"/>
  <c r="T255" i="2"/>
  <c r="T54" i="2" s="1"/>
  <c r="T575" i="2"/>
  <c r="T57" i="2" s="1"/>
  <c r="T66" i="2"/>
  <c r="T1311" i="2"/>
  <c r="T73" i="2" s="1"/>
  <c r="T74" i="2" s="1"/>
  <c r="T59" i="2"/>
  <c r="T480" i="2"/>
  <c r="T56" i="2" s="1"/>
  <c r="T1099" i="2"/>
  <c r="T67" i="2" s="1"/>
  <c r="T1191" i="2"/>
  <c r="T69" i="2" s="1"/>
  <c r="T387" i="2"/>
  <c r="T360" i="2"/>
  <c r="T337" i="2"/>
  <c r="T371" i="2"/>
  <c r="T390" i="2" l="1"/>
  <c r="T55" i="2" s="1"/>
  <c r="T60" i="2" s="1"/>
  <c r="T70" i="2"/>
  <c r="O76" i="2" l="1"/>
  <c r="F25" i="1" s="1"/>
  <c r="F34" i="1" l="1"/>
  <c r="F35" i="1" s="1"/>
  <c r="F37" i="1" s="1"/>
</calcChain>
</file>

<file path=xl/sharedStrings.xml><?xml version="1.0" encoding="utf-8"?>
<sst xmlns="http://schemas.openxmlformats.org/spreadsheetml/2006/main" count="970" uniqueCount="616">
  <si>
    <t>INVESTITOR:</t>
  </si>
  <si>
    <t>GRAĐEVINA:</t>
  </si>
  <si>
    <t>Izgradnja zamjenske građevine</t>
  </si>
  <si>
    <t>LOKACIJA:</t>
  </si>
  <si>
    <t>FAZA PROJEKTA:</t>
  </si>
  <si>
    <t>IZVEDBENI PROJEKT</t>
  </si>
  <si>
    <t>ZAJEDNIČKA OZNAKA PROJEKTA:</t>
  </si>
  <si>
    <t>2IZP-2021-V</t>
  </si>
  <si>
    <t>OBJEDINJENI TROŠKOVNIK</t>
  </si>
  <si>
    <t>GRAĐEVINSKO- OBRTNIČKI  I HIDROINSTALACIJSKI RADOVI</t>
  </si>
  <si>
    <t>STROJARSKI RADOVI</t>
  </si>
  <si>
    <t>UKUPNO  RADOVI (bez PDV-a):</t>
  </si>
  <si>
    <t>+</t>
  </si>
  <si>
    <t>PDV 25%</t>
  </si>
  <si>
    <t>UKUPNO  RADOVI (s PDV-om):</t>
  </si>
  <si>
    <t>GLAVNI PROJEKTANT:</t>
  </si>
  <si>
    <t>Tonka Radetić Maglica</t>
  </si>
  <si>
    <t>mag.ing.aedif.</t>
  </si>
  <si>
    <t>DIREKTOR:</t>
  </si>
  <si>
    <t>TROŠKOVNIK</t>
  </si>
  <si>
    <t>INVESTITOR</t>
  </si>
  <si>
    <t>:</t>
  </si>
  <si>
    <t>GRAĐEVINA</t>
  </si>
  <si>
    <t>LOKACIJA</t>
  </si>
  <si>
    <t>FAZA PROJEKTA</t>
  </si>
  <si>
    <t>BROJ PROJEKTA</t>
  </si>
  <si>
    <t>PROJEKTANT</t>
  </si>
  <si>
    <t>Kristijan Vičević mag.ing.aedif.</t>
  </si>
  <si>
    <t xml:space="preserve">Domagoj Herman mag.ing.aedif. </t>
  </si>
  <si>
    <t xml:space="preserve">       </t>
  </si>
  <si>
    <t>DIREKTOR</t>
  </si>
  <si>
    <t>Tonka Radetić Maglica mag.ing.aedif.</t>
  </si>
  <si>
    <t>III</t>
  </si>
  <si>
    <t>IV</t>
  </si>
  <si>
    <t>REKAPITULACIJA RADOVA</t>
  </si>
  <si>
    <t>GRAĐEVINSKI RADOVI</t>
  </si>
  <si>
    <t>1.</t>
  </si>
  <si>
    <t>ZEMLJANI RADOVI</t>
  </si>
  <si>
    <t>2.</t>
  </si>
  <si>
    <t>BETONSKI I ARMIRANO-BETONSKI RADOVI</t>
  </si>
  <si>
    <t>3.</t>
  </si>
  <si>
    <t>ZIDARSKI RADOVI</t>
  </si>
  <si>
    <t>4.</t>
  </si>
  <si>
    <t>PODLOGE I IZOLACIJA</t>
  </si>
  <si>
    <t>5.</t>
  </si>
  <si>
    <t>FASADERSKI RADOVI</t>
  </si>
  <si>
    <t>6.</t>
  </si>
  <si>
    <t>KROVOPOKRIVAČKI RADOVI</t>
  </si>
  <si>
    <t xml:space="preserve"> UKUPNO:</t>
  </si>
  <si>
    <t>OBRTNIČKI RADOVI</t>
  </si>
  <si>
    <t>7.</t>
  </si>
  <si>
    <t>8.</t>
  </si>
  <si>
    <t>BRAVARSKI RADOVI</t>
  </si>
  <si>
    <t>9.</t>
  </si>
  <si>
    <t>KERAMIČARSKI RADOVI</t>
  </si>
  <si>
    <t>10.</t>
  </si>
  <si>
    <t>KAMENOREZAČKI RADOVI</t>
  </si>
  <si>
    <t>11.</t>
  </si>
  <si>
    <t>PARKETARSKI RADOVI</t>
  </si>
  <si>
    <t>12.</t>
  </si>
  <si>
    <t>13.</t>
  </si>
  <si>
    <t>SOBOSLIKARSKO - LIČILAČKI RADOVI</t>
  </si>
  <si>
    <t>14.</t>
  </si>
  <si>
    <t>LIMARSKI RADOVI</t>
  </si>
  <si>
    <t>15.</t>
  </si>
  <si>
    <t xml:space="preserve"> </t>
  </si>
  <si>
    <t>HIDROINSTALATERSKI RADOVI</t>
  </si>
  <si>
    <t>SVEUKUPNO:</t>
  </si>
  <si>
    <t>OPĆI UVJETI TROŠKOVNIKA</t>
  </si>
  <si>
    <t>Opći uvjeti kao i stavke su sastavni dio troškovnika  i u svemu ih se treba pridržavati.</t>
  </si>
  <si>
    <t>Cijena</t>
  </si>
  <si>
    <t>Jedinicnom cijenom svake pojedinacne stavke mora biti obuhvacen</t>
  </si>
  <si>
    <t>- sav rad,</t>
  </si>
  <si>
    <t>- sav materijal,</t>
  </si>
  <si>
    <t>- svu potrebnu skelu bez obzira na visinu i vrstu s prilaznim mostovima i.t.d.</t>
  </si>
  <si>
    <t>- pridržavanje konstrukcije prilikom izvedbe,</t>
  </si>
  <si>
    <t>- zaštita gradilista od vremenskih nepogoda,</t>
  </si>
  <si>
    <t>- svi pomoćni radovi kod instalaterskih radova koji su potrebni da bi se mogao potpuno izvrsiti svaki rad,</t>
  </si>
  <si>
    <t>- sav trošak izvođača za nabavu i dopremu materijala,</t>
  </si>
  <si>
    <t>- nakanada za uporabu alata i strojeva /ukljucivo svu reziju gradilista kao i dizalice, mostove, mehanizaciju i sl; te najamne troskove za posudenu mehanizaciju koju izvođač sam ne posjeduje a potrebna mu je pri izvodenju radova/,</t>
  </si>
  <si>
    <t>- cijena svog rada /i izvođača i kooperanta/, uključivo sve režijske sate,</t>
  </si>
  <si>
    <t>- cijena svih transporta /horizontalnih i vertikalnih sa svim utovarima pretovarima i istovarima, kao i strojeva i alata koji se pri tome koriste/,</t>
  </si>
  <si>
    <t>- cijena goriva, maziva, energije i vode kao i cijena svih pripremnih radova i svih sporednih i pratecih radova, geodetsko praćenje građenja i osiguranje vertikalnog i horizontalnog pravilnog građenja</t>
  </si>
  <si>
    <t>- sve postave i skidanje svih vrsta podupora,</t>
  </si>
  <si>
    <t>- sve sigurnosne i higijensko - tehnicke mjere prema propisima,</t>
  </si>
  <si>
    <t>- sva ciscenja gradilista kao i sva slaganja i sortiranja materijala na gradilistu /ciscenja gradilista ukljucivo i transportne puteve za vrijeme, tijekom, kao i po zavrsetku radova/,</t>
  </si>
  <si>
    <t>- uređenje gradilišta po završetku rada s otklanjanjem svih otpadaka, šute, ostatka gradevinskog materijala, inventara, te odvoza na planirku.</t>
  </si>
  <si>
    <t>u cijeni stavke treba ukalkulirati i sve troškove osiguranja uskladištenog materijala, sve do ugradbe ili primopredaje istog kao i ispitivanja materijala - ateste.</t>
  </si>
  <si>
    <t>u jediničnu cijenu svakog rada izvođač mora uključiti sva društvena davanja, poreze kao i osiguranja gradilista kod osiguravajućeg drustva za štete koje mogu nastupiti tijekom izvođenja, te svu pripomoć kod izvedbe obrtničkih radova, podizanje i uklanjanje potrebnih skela, zaštitu vec izvedenih radove kao i osiguranje proizvoda vec dopremljenih na gradilište radi dalje ugradbe kao i zaštitu pojedinih dijelova zgrade koji bi se tijekom izvodenja radova ili transporta mogli oštetiti.</t>
  </si>
  <si>
    <t>Izvođač se obvezuje da ce pravovremeno nabaviti sav materijal potreban za izvedbu radova opisanih u troškovnickim stavkama. U slučaju da na tržistu nema nekog materijala izođač je obvezan konzultirati projektanta za nabavu po cijeni i kvaliteti odgovarajuce zamjene.</t>
  </si>
  <si>
    <t>Eventualni rad na visini kao i rad u skučenom prostoru kao i slični radovi u otežanim okolnostima treba uzeti u obzir pri davanju ponude jer se dodatni zahtjevi pri obračunu za takav rad neće prihvatiti</t>
  </si>
  <si>
    <t>Zabranjena je upotreba materijala - osnovnog ili pomoćnog, koji nije predviđen opisom, nacrtima i detaljima, osim ukoliko nije dogovorno utvrđeno sa projektantom ili nadzornim inženjerom.</t>
  </si>
  <si>
    <t>Ukoliko izvođač ipak izvede radove na neodgovarajući način i od neodgovarajućih materijala, dužan je na svoj trošak izvesti iste od materijala tražene kvalitete i na opisan način, uz prethodno otklanjanje nakvalitetnih radova. Ukoliko prije početka izvođenja radova izvođač ustanovi da je došlo do promjene uvjeta za izvođenje radova, dužan je o tome upozoriti nadzornog inženjera i dogovorno riješiti i zapisnički ustanoviti kvalitetu izvođenja radova.</t>
  </si>
  <si>
    <t>Prilikom izvođenja radova, izvođač treba zaštititi sve susjedne plohe, dijelove konstrukcije i prethodno izvedene radove na prikladan način a u skladu sa pravilima zaštite na radu, tako da ne dođe do oštećenja gore navedenoga. Troškove zaštite treba izvođač uračunati u jediničnu cijenu.</t>
  </si>
  <si>
    <t>Ukoliko ipak dođe do oštećenja prethodno izvedenih radova za koje je odgovoran izvođač ili njegov kooperant, dužan je iste o svom trošku dovesti u stanje prije oštećenja ili naručiti iste radove kod drugog izvođača na svoj teret. Popravak treba izvesti u primarno određenom roku ili dogovorno.</t>
  </si>
  <si>
    <t>Po završetku izvedenih radova, ali i u toku radova ukoliko je nužno zbog usklađivanja s drugim izvođačima, izvođač radova je dužan počistiti radni prostor i susjedne prostore, plohe i prethodno izvedene radove koje je svojim radom zaprljao, ili iste radove dogovoriti sa drugim izvođačima a sve na svoj trošak uključivo s odvozom otpadnog materijala i opreme s gradilišta.</t>
  </si>
  <si>
    <t xml:space="preserve">Izvođač je također dužan ukloniti sve zaštitne i pomoćne konstrukcije u roku koji je predviđen za izvođenje radova i na svoj trošak. </t>
  </si>
  <si>
    <t>Dinamika radova</t>
  </si>
  <si>
    <t>Atesti i garancije</t>
  </si>
  <si>
    <t>Izvođač je duzan garantirati za sve izvedene radove, ugradeni materijal i opremu. Garantni rok se regulira ugovorom o građenju. Po isteku garantnog roka izvođača, ukoliko postoji oprema, ciji je garantni rok dulji, investitor ce sam ishoditi prava po garanciji direktno po proizvodača, a prema garantnim listovima koje je izvođač dostavio investitoru.</t>
  </si>
  <si>
    <t>Tehnička zaštita</t>
  </si>
  <si>
    <t>Izvođač se je duzan pridrzavati propisa o tehničkoj zaštiti. Svi elementi tehničke zaštite se moraju ukalkulirati u cijenu /odnosno obuhvaćeni faktorom gradilišta/ i obavljaju se o trošku izvođača.</t>
  </si>
  <si>
    <t>Pri radu treba obavezno primjenjivati sve potrebne mjere zaštite na radu i zaštite od požara. Ukoliko nadzorni inženjer uoči da se ovih pravila izvođač u potpunosti ne pridržava može mu se zabraniti daljnji rad dok ga ne organizira u skladu s pravilima.</t>
  </si>
  <si>
    <t>Organizacija gradilišta i prikljućivanje instalacija</t>
  </si>
  <si>
    <t>Organizacija gradilišta sa shemom transporta i energetskih priključaka izvođač treba dati na uvid i odobrenje investitoru. Izvođač je dužan o svom trošku osigurati pogonsku i elektro energiju i vodu za potrebe gradilišta putem ugovora s komunalnim radnim organizacijama. Treba voditi računa o energetskim kapacitetima, i osigurati energije vlastititim agregatima kao i dopremu vode.</t>
  </si>
  <si>
    <t>Završne odredbe</t>
  </si>
  <si>
    <t>Ovi opći uvjeti izvođenja i ugovaranja vrijede za izvođenje i ugovaranje svih graditeljskih, obrtničkih i instalaterskih radova te su s troškovnikom sastavni dio ugovora o građenju.</t>
  </si>
  <si>
    <t>kn</t>
  </si>
  <si>
    <t>UKUPNO:</t>
  </si>
  <si>
    <t>Zemljani radovi izvodit će se prema odobrenom glavnom projektu, pridržavajući se i  primjenjujući važeće propise i norme.</t>
  </si>
  <si>
    <t>Prije početka zemljanih radova obavezno iskolčiti gabarite objekta, te po potrebi postaviti druge potrebne oznake, označiti stalne visine, te snimiti postojeći teren radi obračuna količine iskopa.</t>
  </si>
  <si>
    <t xml:space="preserve">Izvođenje radova na gradilištu započeti tek kada je ono uređeno prema odredbama Pravilnika o zaštiti na radu u graditeljstvu. </t>
  </si>
  <si>
    <t>Izvođač je dužan izvesti sav rad oko iskopa (ručnog ili strojnog) i to do bilo koje potrebne dubine, sa svim potrebnim pomoćnim radovima, kao što je niveliranje i planiranje, nabijanje površine, obrubljivanje stranica, osiguranje od urušavanja, postava potrebne ograde, crpljenje oborinske ili procjedne vode.</t>
  </si>
  <si>
    <t>Kod zatrpavanja nakon izvedbe temelja i instalacija u tlu i sl., treba materijal polijevati, kako bi se mogao bolje nabiti i dobiti potrebna zbijenost, a nabijanje izvesti u slojevima do najviše 30 cm s vibro nabijačima ili žabama.</t>
  </si>
  <si>
    <t>Ovi uvjeti mijenjaju se ili nadponujuju opisima u pojedinim stavkama troškovnika.</t>
  </si>
  <si>
    <t>Ukoliko dođe do zatrpavanja, urušavanja, odrona ili bilo koje druge štete nepažnjom izvođača (radi nedovoljnog podupiranja, razupiranja ili drugog nedovoljnog osiguranja), izvođač je dužan dovesti iskop u ispravno stanje, odnosno popraviti štetu bez posebne naknade.</t>
  </si>
  <si>
    <t>Za sve stavke obuhvaćene troškovnikom zemljanih radova u jediničnu cijenu potrebno je uračunati sve horizontalne i vertikalne transporte, te utovar u vozilo, dok je odvoz suvišne zemlje od širokog iskopa i ostalih iskopa na deponiju obuhvaćen posebnom stavkom.</t>
  </si>
  <si>
    <t>Radove na iskopu i konačno utvrđivanje temeljenja (pregled temeljnog tla) vršiti pod nadzorom ovlaštenog geomehaničara ili projektanta konstrukcije.</t>
  </si>
  <si>
    <t>1.1.</t>
  </si>
  <si>
    <t>m3</t>
  </si>
  <si>
    <t>1.2.</t>
  </si>
  <si>
    <t>Rad obuhvaća uređenje završnog izravnavajućeg sloja u svemu prema kotama iz projekta, finim planiranjem granuliranog materijala u sloju do 15 cm debljine i zbijanjem do zahtijevane zbijenosti. Ispitivanje zbijenosti vrši se odrađivanjem stupnja zbijenosti u odnosu na standardni Proctorov postupak Sz ili određivanjem modula stišljivosti Ms kružnom pločom promjera 30 cm. Zahtijevani Ms iznosi min 4,0 kN/cm2. Zbijanje i ispitivanje treba vršiti pri optimalnoj vlažnosti materijala. Koristi se odabrani materijal iz iskopa (uz odobrenje nadzornog inženjera). Maksimalna veličina zrna materijala za izradu kamene podloge podova (0-te ploče) iznosi 60 mm. U cijenu je uključen materijal, doprema, razastiranje, fino planiranje, kvašenje ili sušenje, te zbijanje odgovarajućim strojevima. Debljina kamene posteljice 15 cm. Obračun po m2 ugrađene i zbijene površine.</t>
  </si>
  <si>
    <t>Betonski i armiranobetonski radovi izvodit će se prema odobrenom glavnom projektu, pridržavajući se i primjenjujući važeće propise i norme</t>
  </si>
  <si>
    <t xml:space="preserve">Prilikom isporuke cementa isporučioc je dužan dostaviti podatke i ateste. </t>
  </si>
  <si>
    <t>Za izradu betona predviđa se prirodno granulirani šljunak ili drobljeni agregat.</t>
  </si>
  <si>
    <t>Kameni agregat mora biti dovoljno čvrst i postojan, ne smije sadržavati zemljanih i organskih sastojaka, niti drugih primjesa štetnih za beton i armaturu.</t>
  </si>
  <si>
    <t>Prilikom isporuke betonskog čelika isporučilac je dužan dostaviti ateste koji garantiraju: vlačnu čvrstoću i varivost čelika.</t>
  </si>
  <si>
    <t>U sve betonske i arm.betonske i montažne elemente potrebno je u toku betoniranja ugraditi čel.pločice, ankere za učvršćenje bravarije i limarije.</t>
  </si>
  <si>
    <t>Sve eventualne razlike i odstupanja na terenu utvrdit će se građevinskom knjigom.</t>
  </si>
  <si>
    <t>Postavljanje i vezivanje armature izvesti prema statičkom proračunu i pravilima struke, sa podmetanjem podložaka, kako bi se osigurala potrebna udaljenost između armature i oplate</t>
  </si>
  <si>
    <t>Prije betoniranja obavezan je pregled armature od strane izvođača i nadzornog inženjera ili projektanta konstrukcije.</t>
  </si>
  <si>
    <t>Izrađena oplata, s podupiranjem, prije betoniranja mora biti od strane izvođača statički kontrolirana. Prije nego što se počne ugrađivati beton moraju se provjeriti dimenzije oplate i kakvoća njihove izvedbe, kao i čistoća i vlažnost oplate.</t>
  </si>
  <si>
    <t>Izvođač radova dužan je kontinuirano pratiti izvedbu vertikalnosti i hodrizontalnosti elemenata konstrukcije sa geodetskom kontrolom te sve promjene glede sljegavanja objekta, a koje nisu u skladu s predviđanjima u projektu, obavijestiti projektanta konstrukcije i nadzornu službu investitora.</t>
  </si>
  <si>
    <t>Izvođač je obavezan posjedovati ateste o kvaliteti svih ugrađenih materijala.</t>
  </si>
  <si>
    <t>Jedinična cijena treba obuhvatiti sav rad i materijal sa transportima za izvedbu pojedine stavke troškovnika i to:  sav potreban rad, uključujući nutarnji transport, sav potreban materijal, zaštitu betonske i armirano betonske konstrukcije od djelovanja atmosferskih nepogoda, vrućina, hladnoća i svu potrebnu njegu betona, polijevanje oplate prije ubacivanja betona, potrebna nabijanja betona kod ugradnje, izradu i uskladištenje montažnih elemenata, ispitivanje cementa, agregata i betona.</t>
  </si>
  <si>
    <t>2.1.</t>
  </si>
  <si>
    <t>2.2.</t>
  </si>
  <si>
    <t>2.3.</t>
  </si>
  <si>
    <t>2.5.</t>
  </si>
  <si>
    <t>2.6.</t>
  </si>
  <si>
    <t>2.7.</t>
  </si>
  <si>
    <t>2.8.</t>
  </si>
  <si>
    <t>2.9.</t>
  </si>
  <si>
    <t>2.10.</t>
  </si>
  <si>
    <t>Dobava, sječenje, ravnanje, savijanje i postava betonskog željeza (armature glavne i konstruktivne) u armirano betonske konstrukcije. Obračun po kg ugrađene armature.</t>
  </si>
  <si>
    <t>Zidarski radovi izvodit će se prema odobrenom glavnom i izvedbenom projektu, pridržavajući se i primjenjujući važeće propise i norme.</t>
  </si>
  <si>
    <t>Svi materijali primjenjeni na fasadi moraju imati potrebne ateste proizvođača i dokumente o ispravnosti isporučenog materijala.</t>
  </si>
  <si>
    <t>Žbukanje zidova i arm. betonske konstrukcije vršiti u pogodno vrijeme, kad su  potpuno suhi, te u optimalnoj temperaturi. Žbukanje treba izbjegavati za vrijeme zimskih niskih i ljetnih visokih temperatura, jer tada može doći do smrzavanja, odnosno prebrzog sušenja žbuke.</t>
  </si>
  <si>
    <t>Žbukanje zidova mora se izvesti u skladu sa projektom uz prethodnu provjeru kvalitete zidane konstrukcije, u pogledu geometrije i čvrstoće, posebno na betonskim dijelovima gdje se moraju odstraniti eventualne masnoće od sredstva kojima se premazuje oplata radi lakšeg odvajanja od betona.</t>
  </si>
  <si>
    <t>Za izvedbu radova upotrijebiti materijale koji odgovaraju normama. Ako se opisom pojedinog rada traži materijal koji nije obuhvaćen važećim normativima, mora se ugraditi materijal u svemu prema naputku proizvođača, te sukladno garanciji i atestima ovlaštenih ustanova.</t>
  </si>
  <si>
    <t>Kod radova gdje je uz ugradbu materijala označena i dobava, isti treba uključiti, a također i eventualnu izradu pojedinih elemenata koji se izvode na gradilištu i ugrađuju montažno.</t>
  </si>
  <si>
    <t>Sve ugradbe izvesti točno po propisima na mjestu označenom po projektu, bez šteta na ostatku objekta.</t>
  </si>
  <si>
    <t>Jedinična cijena sadrži dopremu materijala na gradilište, sav materijal, alat, mehanizaciju, uskladištenje, montažu i demontažu skela i radnih platformi, troškove radne snage, sve horizontalne i vertikalne transporte, čišćenje nakon izvedbe radova, svu štetu i troškove popravaka kao posljedice nepažnje), troškove zaštite na radu, troškove atesta, zaštitu zidnih površina od utjecaja vrućine, hladnoće i atmosferskih nepogoda.</t>
  </si>
  <si>
    <t>Prije predaje ponude izvođač radova mora zatražiti sva potrebna razjašnjenja od projektanta ukoliko neke stavke u troškovniku nisu dovoljno opisane, jer se kasniji prigovori neće uzeti u obzir.</t>
  </si>
  <si>
    <t>Po završetku radova sav otpadni materijal na gradilišnoj deponiji potrebno je sortirati prema tipu, te odvesti na deponiju određenu od strane općine ili županije, pridržavajući se Zakona o otpadu (NN 178/04, 153/05, 111/06) i Zakona o zaštiti okoliša (NN 110/07).</t>
  </si>
  <si>
    <t>3.1.</t>
  </si>
  <si>
    <t>3.2.</t>
  </si>
  <si>
    <t>3.3.</t>
  </si>
  <si>
    <t>m2</t>
  </si>
  <si>
    <t>3.4.</t>
  </si>
  <si>
    <t>3.5.</t>
  </si>
  <si>
    <t>3.6.</t>
  </si>
  <si>
    <t>3.7.</t>
  </si>
  <si>
    <t>m</t>
  </si>
  <si>
    <t>Hidroizolacijske radove izvesti prema odobrenom glavnom projektu, opisu iz troškovnika, te u skladu sa svim važećim normativima i propisima. Sav materijal za hidroizolacije mora biti prvorazredne kvalitete, te u skladu sa svim važećim propisima.</t>
  </si>
  <si>
    <t>Svi materijali koji se ugrađuju moraju biti ispravni i neoštećeni. Pri polaganju hidroizolacije ravnih krovova posebno posvetiti pažnju izvedbi detalja kod spoja sa zidom, uz vodolovno grlo i druga mjesta gdje bi moglo doći do prodiranja vode pod hidroizolaciju, a ako je predviđeno povezivanje hidroizolacije s limenim opšavom ugraditi "traku za odvajanje".</t>
  </si>
  <si>
    <t>Ukoliko se naknadno ustanovi nesolidna izvedba, tj. pojave se prodori vode, izvoditelj mora uraditi sanaciju hidroizolacije na svoj trošak. Ako izvoditelj tijekom sanacije hidroizolacije na bilo koji način ošteti ili mora oštetiti ostale dijelove građevine, izvoditelj snosi sve troškove i te sanacije.</t>
  </si>
  <si>
    <t>Ako u projektu nema naznaka o dodatnim dilatacijama hidroizolacije, izvođač prema svom saznanju o skladu s pravilima struke treba odlučiti da li je hidroizolaciju potrebno dilatirati još i na drugim mjestima osim na mjestu dilatacije konstrukcije. Izrada dilatacija uključena je u jediničnu cijenu izvedbe hidroizolacije.</t>
  </si>
  <si>
    <t>Jedinična cijena sadrži sav potreban materijal i pribor, sav transport do gradilišta i na gradilištu, sve potrebne skele i radne platforme, svu potrebnu pogonsku energiju, kao i svu potrebnu zaštitu na radu radnika na gradilištu.</t>
  </si>
  <si>
    <t>Svi građevinski, zanatski i drugi radovi koji prethode pojedinim izolacijama bilo da su u vezi s njima ili ne, ali čije uporedno, odnosno kasnije izvođenje stvara mogućnost da se izolacija ošteti moraju se izvesti prije prema predviđenom redosljedu.</t>
  </si>
  <si>
    <t>Prije početka izvedbe izolacionih radova mora se kontrolirati ispravnost već izvršenih građevinskih, zanatskih i drugih radova koji bi mogli uticati na kvalitet, sigurnost i trajnost izolacija.</t>
  </si>
  <si>
    <t>Izvođenje izolacionih radova mora biti takovo da pojedini dijelovi ili slojevi kao i cijela završna izolacija u potpunosti odgovara svojoj namjeni, zahtjevima dobre kvalitete, sigurnosti i dugotrajnosti.</t>
  </si>
  <si>
    <t>Obračun se vrši prema tlocrtnoj površini hidroizolacije bez dodatka na razvijenu površinu, odnosno prema opisu u troškovniku.</t>
  </si>
  <si>
    <t>Sav materijal za termoizolacije mora biti prvorazredne kvalitete, te u skladu sa važećim propisima:</t>
  </si>
  <si>
    <t>Potrebno je provjeravati da li se upotrebljavaju materijali predviđeni projektom, elaboratom uštede energije i toplinske zaštite te dostaviti ateste proizvođača, kako za izolacioni materijal, tako i za sidra kojima se učvršćuju na konstrukciju.</t>
  </si>
  <si>
    <t>Za toplinsku izolaciju ravnih krovova ekstrudiranim polistirenom izvođač je obavezan dostaviti certirikat o zahtijevanoj tlačnoj čvrstoći materijala, a polaganje u svemu izvesti prema uputama proizvođača i raspisima u stavakama troškovnika.</t>
  </si>
  <si>
    <t>4.1.</t>
  </si>
  <si>
    <t>4.2.</t>
  </si>
  <si>
    <t>4.3.</t>
  </si>
  <si>
    <t>4.4.</t>
  </si>
  <si>
    <t>4.5.</t>
  </si>
  <si>
    <t>4.6.</t>
  </si>
  <si>
    <t>4.7.</t>
  </si>
  <si>
    <t>kom</t>
  </si>
  <si>
    <t>Svi materijali za izradu fasada i obloga moraju biti prvoklasni, moraju odgovarati važećim standardima i moraju posjedovati ateste a svi radovi moraju se izvoditi prema uputama proizvođača elemenata od kojih se radovi izvode uključivo sav tipski potrošni materijal, tipske profile i sl prema proizvođačkoj specifikaciji. Radove izvoditi tijekom povoljnih metereoloških uvjeta. U jediničnu cijenu uključena skela te eventualna zaštićivanja od presušivanja ili ispiranja fasade.</t>
  </si>
  <si>
    <t>Izrada okapnica i sl. potrebni konstruktivni detalji u cijeni i neće se posebno obračunavati</t>
  </si>
  <si>
    <t>Troškovnikom se ne definira boja i tekstura završnog sloja te izvođač prije nabave obvezno moraju pravodobno dostaviti projektantu uzorke te na zahtjev izraditi probna polja.</t>
  </si>
  <si>
    <t>Svu postavljenu bravariju na pročelju treba odmah nakon postave skele zaštititi PVC folijom debljine 0,20 mm, kako prilikom obijanja žbuke ne bi došlo do oštećenja.</t>
  </si>
  <si>
    <t>Izvoditelj je dužan osigurati i zaštititi sve dijelove građevine na kojima se izvode radovi, radi sprečavanja oštećenja tokom izvedbe. Pojava svih oštećenja na dijelovima na kojima se ne izvode radovi ili koji su nastupili nepažnjom izvoditelja isti je dužan otkloniti o vlastitom trošku. Sav rad, sve komunkacije i sav transport vrši se isključivo s vanjske strane građevine, tj. preko skele</t>
  </si>
  <si>
    <t>Žbukanje se izvodi na dobro očišćenoj, otprašenoj i vodom ispranoj površini.Rradove na žbukanju izvodi samo u povoljnim vremenskim uvjetima, uz odgovarajuće osiguranje i zaštitu svježe ožbukanih površina od štetnog utjecaja djelovanja sunca i oborina. Prije samog pristupanja žbukanju, površinu zida potrebno je dobro navlažiti.</t>
  </si>
  <si>
    <t>Napomena: Stavka skela podrazumjeva jednu skelu  za sve radove u troškovniku i odnosi se na cijelo vrijeme trajanja radova, ukoliko izvođač ili podizvođač koristi svoju skelu biti če obračunata u toj stavci. Ukoliko izvođač demontira skelu prije nego što su gotovi svi radovi za koje je skela potrebna, isplata stavke za skelu neče biti odobrena.</t>
  </si>
  <si>
    <t>5.1.</t>
  </si>
  <si>
    <t>5.2.</t>
  </si>
  <si>
    <t>5.3.</t>
  </si>
  <si>
    <t xml:space="preserve">Izvoditelj je dužan predočiti uzroke i prospekte za pojedine materijale koji se planiraju upotrijebiti, kao i predočiti njihove ateste o kvaliteti, izdane od ovlašteneorganizacije </t>
  </si>
  <si>
    <t>Pri radu na krovopokrivačkim radovima izvoditelj je dužan pridržavati se svih propisa i pravila za izvođenje radova na visini i svim ostalim propisanim pravilima i propisima Zaštite na Radu.</t>
  </si>
  <si>
    <t>Krovište mora biti pokriveno kvalitetnim materijalom, pravilnog oblika, traženih dimenzija, koji u potpunosti zadovoljava važeće propise i standarde i ne smije propuštati vodu. Pokrivanje se vrši po propisima i pravilima zanata. Pokrivene plohe moraju biti ravne, bez uvala koje bi omogučavale skupljanje i zadržavanje vode.</t>
  </si>
  <si>
    <t xml:space="preserve">Građa se ugrađuje sa max vlažnošću od 22% a u vrijeme korištenja građa smije imati vlažnost max 18%.  Glavne nosive grede vežu se na oslonce preko bravarskih papuča uz izvedbu pravilnog tesarskog veza. Ujedno i svi zasjeci i spojevi </t>
  </si>
  <si>
    <t>Prije početka pokrivanja krova sva limarija krova mora biti gotova i postavljena</t>
  </si>
  <si>
    <t>Prilikom izvedbe tesarskih radova treba se u svemu pridržavati svih važećih propisa i standarda za drvene konstrukcije</t>
  </si>
  <si>
    <t>Jedinična cijena obuhvaća sav rad, materijal, transport do gradilišta i sav horizontalan i vertikalan transport na gradilištu, te sav sitni spojni i pomćni materijal.</t>
  </si>
  <si>
    <t>Pri izvedbi radova na krovu izdoditelj je obavezan pridržavati se posebnih uvjeta koji se odnose na specifičan rad a obrađeni su u drugim dijelovima troškovnika. (npr. Pri postavi Hidro i termo izolacije, pridržavati se svih pravila vezanih za Podloge i Izolacije (poglavlje 5.))</t>
  </si>
  <si>
    <t>6.1.</t>
  </si>
  <si>
    <t>6.2.</t>
  </si>
  <si>
    <t>6.3.</t>
  </si>
  <si>
    <t>6.4.</t>
  </si>
  <si>
    <t>6.5.</t>
  </si>
  <si>
    <t>Nabavi porozora i vrata pristupiti tek po pregledu svih zidarskih otvora i njihovom premjeru na licu mjesta.</t>
  </si>
  <si>
    <t>Eventualne izmjene mogu se izvoditi samo uz pismeno odobrenje investitora i nadzornog inžinjera.</t>
  </si>
  <si>
    <t>Shema</t>
  </si>
  <si>
    <t>l</t>
  </si>
  <si>
    <t>h</t>
  </si>
  <si>
    <t>Kom</t>
  </si>
  <si>
    <t>BRAVARSKI I PVC RADOVI</t>
  </si>
  <si>
    <t>Prije pristupanju izvođenja radova izvoditelj je dužan izvršiti detaljan pregled svih aluminijskih i pvc elemenata, premjeriti zidarske mjere prozora i vrata, te s inžinjerom gradilišta dogovoriti sve potrebne popravke i izmjene  na otvorima radi precizne i zadovoljavajuče funkcionalne i estetske potrebe.</t>
  </si>
  <si>
    <t>Sve radove treba izvesti stručno i solidno, prema tehničkim propisima i uzancama zanata. Izvoditelj je dužan na zahtjev investitora ili nadzornog inženjera predočiti uzorke i prospekte za pojedine materijale. Nestandardiziran materijal mora imati atest o kvaliteti izdan od organizacije ovlaštene za izdavanje atesta.</t>
  </si>
  <si>
    <t>Jedinična cijena mora obuhvatiti sav rad i materijal, sav transport do i unutar gradilišta i do mjesta ugradnje,  sav potreban okov, kao i sve pomoćne radove i materijale</t>
  </si>
  <si>
    <t>8.1.</t>
  </si>
  <si>
    <t>8.2.</t>
  </si>
  <si>
    <t>8.3.</t>
  </si>
  <si>
    <t>8.4.</t>
  </si>
  <si>
    <t>Postava vanjskih PVC klupčica</t>
  </si>
  <si>
    <t>Dobava i ugradba vanjskih prozorskih PVC klupčica sa okapnicama širine 20-25cm po izboru investitora, otporno na vlagu i mraz. Sve izvesti po projektu te dogovoru s projektantom. Obračun po m'.</t>
  </si>
  <si>
    <t>U cijenu za svaku pojedinu vrstu rada uključiti sav osnovni i pomoćni materijal, lagane skele,
rastur materijala, neminovne otpatke, transport do gradilišta i na gradilištu, troškove izrade, te
uklanjanje nečistoća nastalih tokom rada, kao i odvoz sveg pratećeg suvišnog materijala i
smeća (ambalaže).</t>
  </si>
  <si>
    <t>Izvoñač treba upotrijebiti materijal, koji u svemu (vrsti, boji i kvaliteti) odgovara uzorku, što ga
odabere projektant od uzoraka predloženih po izvoñaču.
Kao vezni materijal za opločenje podova upotrijebiti će se vlažni cementni mort 1:2 ili
grañevinsko ljepilo. Kod ugradnje u cementni mort pločice se postavljaju zalijevanjem
cementnim mlijekom ili strojnim vibriranjem.</t>
  </si>
  <si>
    <t>Vezni materijal je grañevinsko ljepilo , po potrebi (mjestu ugradnje) otporno na vlagu i mraz.
Moguća je i postava u cementni mort 1:2 na zidnom odnosno 1:3 na podnom opločenju.
Za ljepilo je potrebna podloga cementna glazura na podu, betonski zid u glatkoj oplati ili gruba
žbuka na zidu. Spojnice fugirati kako je propisano u pojedinoj stavci.</t>
  </si>
  <si>
    <t>Prije početka radova izvoñač je dužan ustanoviti kvalitetu podloge na kojoj se izvode
keramičarski radovi, a ako ona nije dobra, mora o tome obavijestiti naručioca radova, kako bi
se podloga mogla na vrijeme popraviti i pripremiti za izvedbu keramičarskih radova.
Prije polaganja pločica, zid treba dobro očistiti, da se postigne čvrsta veza opločenja sa zidom,
da pločice kasnije ne otpadaju</t>
  </si>
  <si>
    <t>Sav prostor izmeñu pločica i zida treba biti potpuno ispunjen i zaliven veznim materijalom.
Ako neke pločice imaju veću dimenziju, treba ih obrusiti, ako su manje od propisane mjere, ne
smiju biti upotrebljene.</t>
  </si>
  <si>
    <t>Naročitu pažnju obratiti na sastave ploha koje se opločuju, na sastavima opločenja sa drugim
plohama obrade i opšavima uz otvore, da budu izvedeni potpuno ravni i čisti.
Završna opločenja odmah očistiti od nečistoće i veznog sredstva, a u svaku stavku uključeno
je i konačno fino čišćenje površine, te fugiranje.</t>
  </si>
  <si>
    <t>Podne ravnine moraju biti potpuno ravne i horizontalne, osim u prostorijama sa podnim
odvodima, gdje se izvode minimalni padovi prema tim odvodima.
Uz podne rešetke, sifone i uz ostale rubove sve podne pločice ili tavelice moraju biti obrezane
na potrebnu mjeru i pravilno obrubljene.</t>
  </si>
  <si>
    <t>Podove na otvorenim površinama izvesti sa dilatacijama, tako da ni u jednom smjeru razmak
izmeñu njih nije veći od 3 m.</t>
  </si>
  <si>
    <t>Organizaciju svog rada izvođač treba provesti tako da bude u skladu sa operativnim planom,
te da ne doñe do zakašnjenja sa vlastitim radovima ili do ometanja u odvijanju radova drugih
izvođača.</t>
  </si>
  <si>
    <t>Pri ponudi obavezno cijenu pločica uzetih u obračun za ponudu, odvojiti od rada na ugradbi  s svim  pomočnim materijalom.</t>
  </si>
  <si>
    <t>9.1.</t>
  </si>
  <si>
    <t>Pločice</t>
  </si>
  <si>
    <t>9.2.</t>
  </si>
  <si>
    <t>U cijenu za svaku pojedinu vrstu rada uključiti sav osnovni i pomoćni materijal, lagane skele, rastur materijala, otpatke, transport do gradilišta i na gradilištu, troškove izrade, te uklanjanje nečistoća nastalih tokom rada, kao i odvoz sveg pratećeg suvišnog materijala i smeća (ambalaže).</t>
  </si>
  <si>
    <t>Izvođač treba upotrijebiti materijal koji po boji, vrsti i obradi (špican, greban, poliran, štokan, pjeskaren, fino brušen, paljen) mora biti jednak uzorku što ga odabere projektant od uzoraka predloženih po izvoñaču.</t>
  </si>
  <si>
    <t>Kamene ploče kojima su kitom i mortom zatvorene rupice i šupljine neće se primiti i ne smiju se ugraditi, osim ako tako nije ugovoreno (travertin). Podovi se moraju nakon polaganja zaštititi gipsanim estrihom ili grañevinskim pločama (kao osb) što treba biti sadržano u cijeni, a zaštita će se skinuti neposredno prije završetka gradnje. Vezni materijal je grañevinsko ljepilo , po potrebi (mjestu ugradnje) otporno na vlagu i
mraz. Moguća je i postava u ementni mort 1:2 na zidnom odnosno 1:3 na podnom opločenju. Za ljepilo je potrebna podloga cementna glazura na podu, betonski zid u glatkoj oplati ili gruba žbuka na zidu. Spojnice fugirati kako je propisano u pojedinoj stavci.
Za učvršćenje kamenih ploča vertikalne obloge treba upotrijebiti metalna spojna sredstva (nosače / sidra) koja moraju biti statički proračunata da nose cijelu težinu ploča i izrañena od nehrñajućeg metala. Rupe u zidovima za ugrañivanje nosača izrañuju se strojno, a prije ugrañivanja moraju se očistiti i isprati. Sve ostatke (vapno, gips, kit, kamena prašina ili drugi materijal) zabranjeno je bacati u kanalizaciju.
Izabrani kamen atestira se na:
- upijanje vlage,
- zapreminsku specifičnu težinu,
- poroznost i stupanj gustoće,
- postojanost na mraz,
- habanje.</t>
  </si>
  <si>
    <t>Potrebno je izvršiti sve provjere dužina, širina i visina u naravi i ukazati nadzornom inženjeru na eventualna odstupanja od projekta, odnosno na probleme prije oblaganja.</t>
  </si>
  <si>
    <t>10.1.</t>
  </si>
  <si>
    <t>Kamen</t>
  </si>
  <si>
    <t>10.2.</t>
  </si>
  <si>
    <t>Izvođač treba upotrijebiti materijal koji po boji, vrsti i obradi mora biti jednak uzorku što ga odabere projektant od uzoraka predloženih po izvoñaču.</t>
  </si>
  <si>
    <t>Za izvedbu parketnog poda upotrijebit će se hrastove, jasenove, javorove ili bukove daščice ili daščice od egzota. Klase parketa: extra, I, II i izvan klase. Širine: 3, 4, 5, 6, 7 cm. Dužine: 25, 30, 35, 40, 45, 50,
70 ili 90 cm. Debljina 10 – 22 mm. Pod se može izvoditi i od lamel parketa debljine 12,5 mm. Lamel parket ima kvadratičasti uzorak, sastavljen od letvica 3 x 15 x 1 cm, povezanih plastičnom potkom. Parket se lijepi na ravnu suhu, glatku, očišćenu podlogu. Slagati treba na propisani način (riblja kost, brodski pod, po kvadratnom uzorku ili prema nacrtu). Parket mora 1 – 2 cm biti udaljen od zida. Kutne profilirane drvene letvice 2,5/2,5 cm ili veće prema opisu, od istog drveta kao što je i parket, zasebno se obračunavaju.
Minimalna temperatura potrebna za obavljanje parketarskih radova je +10°C. Završne plohe parketa moraju biti potpuno ravne, horizontalne, bez pukotina i vidljivog ljepila na mjestu sastavljanja. Parketi moraju dobro prianjati za podlogu i ne smiju škripati. Parket se mora strojno izbrusiti. Finoća brušenja odreñuje se prema odreñenoj konačnoj obradi gornje površine. Nakon brušenja pristupa se lakiranju bezbojnim lakom u 2 sloja sa svim potrebnim predradnjama. Nakon drugog lakiranja pod brusiti, otprašiti i završno lakirati (treći premaz) i polirati. Treba paziti da se prije lakiranja dobro očisti prašina. Završni sloj treba biti potpuno
ravan i gladak, bez primjetnih mjehurića i tragova kista. Tvornički završno obrañen panel parket postavlja se na natron papir lijepljenjem u utore ili za plivajući pod.</t>
  </si>
  <si>
    <t>11.1.</t>
  </si>
  <si>
    <t>GIPSKARTONSKI RADOVI</t>
  </si>
  <si>
    <t>Knauferski radovi obuhvaćaju izradu laganih montažnih i montažno-demontažnih stropova, izradu pregradnih stijena i plivajućih podova od grañevinskih ploča kojima je glavna komponenta gips.</t>
  </si>
  <si>
    <t>Gips kartonske ploče sastoje se od gipsa debljine 9, 12.5, 15 mm, obostrano zaštićenog /
armiranog kartonom.
Izvode se kao:
- standardne (GK) – za suhe prostore,
- vlagootporne (GKI) – za vlažne prostore,
- vatrootporne (GKF) – za obloge kamina i formiranje vatrobranih zidova.</t>
  </si>
  <si>
    <t>Proizvode se u dimenzijama 122 x 244 do 366 cm, te se postavom na metalnu pocinčanu konstrukciju i adekvatnom obradom spojeva (posebnim kitovima i ljepilima) dadu formirati u kompaktne pune glatke plohe.
U cijenu gipsarskih radova ulazi i fugiranje i gletanje, te su GKP po završetku radova potpuno spremne za ličenje bez potrebe za ličilačkom pripremom zida.                                                                                                                    Vezu sa žbukom potrebno je obraditi posebnim elastičnim kitovima da se spriječi pucanje.                                                 Zahtijevanu vatrootpornost zidova, spuštenih stropova i obloga instalacijskih šahtova izvoñač radova dokazuje putem certifikata ovlaštene institucije,koje izdaje proizvoñač materijala uz
ovjerenu Izjavu od nadzornog inženjera i izvoñača radova o propisnoj ugradnji traženih sistema.</t>
  </si>
  <si>
    <t>Izrada slijepog okvira za dovratnik ili druge prodore posebno se ne zaračunava, ali se zato ne odbija površina tog otvora. Cijenom obuhvatiti sav potreban transport ,materijal i rad do konačne propisane gotovosti i prema
naputcima i detaljima u uvodnom dijelu sa uključenjem u jediničnu cijenu , brtvljenja na sudarima
sa drugim plohama, gletanjem spojeva ploča i neravnina u pločama.</t>
  </si>
  <si>
    <t>12.1.</t>
  </si>
  <si>
    <t>Tijekom izvoñenja radova treba obratiti pažnju na atmosferske prilike. Vanjski radovi se ne smiju izvoditi u slučaju oborina, magle, zraka prezasićenog vlagom, te jakog vjetra i temperature ispod +5°C. Premazi i obojenja moraju biti postojani na svjetlo i otporni na pranje vodom, a na vanjskim plohama otporni na atmosferalije. Svi soboslikarski radovi moraju se izvesti prema izabranim uzorcima. Izvoñač je dužan prije početka rada pregledati podloge i ustanoviti da li su sposobne za predviñenu obradu. Ako na podlozi postoje bilo kakvi nedostaci koji se mogu odraziti na kvalitetu radova, izvoñač je dužan na to upozoriti naručitelja radova jer se naknadno pozivanje na lošu podlogu neće uvažiti. Izvoñač može započeti radove tek kad su iz prostorije odstranjeni svi otpaci i drugo što bi moglo smetati izvedbi.</t>
  </si>
  <si>
    <t>Za sve vrste soboslikarsko-ličilačkih radova podloge moraju biti čiste od prašine i druge prljavštine kao što su: smole, ulja, masti, čaña, gar, bitumen, cement, mort i dr. Bojati ili ličiti dopušteno je samo na suhu i pripremljenu podlogu. Unutrašnji zidovi prostorija prvo se izravnavaju, gletaju specijalnim postavama koje moraju dobro prilijegati na podlogu i nakon sušenja tvoriti vrlo čvrstu podlogu za bojanje disperzivnim
bojama. Vanjski ličilački radovi ne smiju se izvoditi po lošem vremenu, koje bi moglo štetiti kvaliteti radova (npr. hladnoća, oborine, magla, jak vjetar i sl.). Zabranjeno je bacati u kanalizaciju i sanitarne ureñaje ostatke boje, vapna, gipsa, kita i drugog materijala.</t>
  </si>
  <si>
    <t>Ličenje unutarnjih zidova izvodi se slijedećim redoslijedom:
0. pranje i struganje starog naliča,
1. impregnacija – penetrirajući premaz podloge radi konsolidacije,
2. kitanje i zatvaranje pojedinačnih rupa,
3. gletanje – prevlačenje cijele površine ličilačkim kitom,
4. brušenje i otprašivanje,
5. dvokratno ili trokratno ličenje – nanošenje boje četkama, valjcima ili prskanjem.</t>
  </si>
  <si>
    <t>13.1.</t>
  </si>
  <si>
    <t>13.2.</t>
  </si>
  <si>
    <t>13.3.</t>
  </si>
  <si>
    <t>Sve radove treba izvesti stručno i kvalitetno prema tehničkim propisima i uzancama zanata. Izvoditelj je dužan na zahtjev investitora ili nadzornog inženjera predočiti uzorke i prospekte za pojedine materijale. Nestandardiziran materijal mora imati atest o kvaliteti izdan od organizacije ovlaštene za izdavanje atesta. Izvoditelj je također dužan da za svaku stavku izradi detaljni crtež i ovjeri ga kod projektanta i nadzornog inžinjera.</t>
  </si>
  <si>
    <t>Različite vrste metala, koje se uslijed elektrolitskih pojava međusobno razaraju, ne smiju se izravno dodirivati. Sve željezne dijelove koji dolaze u dodir s cinkom ili pocinčanim limom treba preličiti asfaltnim lakom, ili odgovarajućim sredstvom. Kod polaganja lima na masivne podloge, potrebno je podloge prije oblaganja obložiti slojem krovne ljepenke br 120 radi spriječavanja štetnih kemijskih utjecaja na lim.</t>
  </si>
  <si>
    <t>Sva se učvršćenja i povezivanja limova moraju izvesti tako da konstrukcija bude osigurana od nevremena, atmosferilija i prodora vode u objekt, i da pojedini dijelovi mogu nesmetano raditi kod temperaturnih promjena bez štete po ispravnost konstrukcije.</t>
  </si>
  <si>
    <t xml:space="preserve">U jediničnim cijenama uračunato je:
 - naknada za kompletni rad (izrada i montaža)
 - sav materijal, pomoćni materijal i energija
 - svi vanjski i unutarnji, horizontalni i vertikalni transporti
 - premazivanje asfalt lakom, podlaganje krovne ljepenke                                                                                                                                        - farbanje bojom po izboru investitora u potrebnim slojevima,
- sav sitni i spojni materijal i materijal za učvršćenje (kuke, plosna željeza, žica za  učvršćenje, vijci, zakovice i sl.)
</t>
  </si>
  <si>
    <t xml:space="preserve">Izmjere je potrebno izvršiti na gradilištu prije izrade elemenata.                                                                                            Obračun se vrši po m ili m2, ovisno o vrsti elementa, prema važećim građevinskim normama za pojedine radove ili kako je naznačeno u pojedinim stavkama troškovnika.
 Eventualne nejasnoće oko načina izvedbe ili obračuna izvoditelj je dužan razjasniti s nadzornim inžinjerom prije samog pristupanja izvođenju odnosno prije davanja ponude.
</t>
  </si>
  <si>
    <t>14.1.</t>
  </si>
  <si>
    <t>OSTALI RADOVI</t>
  </si>
  <si>
    <t>15.1.</t>
  </si>
  <si>
    <t>15.2.</t>
  </si>
  <si>
    <t>15.3.</t>
  </si>
  <si>
    <t>15.4.</t>
  </si>
  <si>
    <t>15.5.</t>
  </si>
  <si>
    <t>15.6.</t>
  </si>
  <si>
    <t>kg</t>
  </si>
  <si>
    <t xml:space="preserve">Strojni ručni iskop rova za polaganje cijevi </t>
  </si>
  <si>
    <t>Strojni i ručni iskop rova za polaganje cijevi u materijalu bez obzira na kategoriju. Iskopani materijal odlagati uz rov na udaljenost ≥1 m. Izdvojiti kameni kvalitetniji materijal za zatrpavanje ostatka rova. Veće količine iskopa od predviđenih u projektu, bez obzira da li je do istih došlo uslijed nepreciznog rada ili urušavanja, izvoditelj o svom trošku ispunjava na način da se dobije čvrstoća sraslog materijala, ako Nadzorni inženjer ne dozvoli odstupanje. Ručni iskop oko postojećih instalacija, eventualno oštećenje instalacija sanira se na teret Izvođača. Jedinična cijena obuhvaća iskop rova, utovar u prijevozno sredstvo, pomoćne radove (crpljenje vode, razupiranje), eventualno potrebnu sanaciju dna iskopa i čišćenje terena u pojasu rova. Obračun po m3 stvarno iskopanog rova u sraslom tlu. Izvedba, kontrola kakvoće i obračun prema OTU 2-05 i 3-04.1.</t>
  </si>
  <si>
    <t>Kanalizacijske cijevi</t>
  </si>
  <si>
    <t>Zatrpavanje dna rova posteljice pijeskom</t>
  </si>
  <si>
    <t xml:space="preserve">Zatrpavanje dna rova-posteljice pijeskom , debljine 10 cm. Potrebna zbijenost posteljice od pijeska je 20 MN/m2. Jedinična cijena obuhvaća nabavu, prijevoz i razastiranje materijala u zadanim debljinama te sav ostali rad, opremu i materijal potreban za potpuno dovršenje stavke. Obračun je po m3 ugrađenog materijala u sraslom stanju. </t>
  </si>
  <si>
    <t>Zatrpavanje cijevi pijeskom</t>
  </si>
  <si>
    <t>Zatrpavanje rova šljunčanim materijalom</t>
  </si>
  <si>
    <t xml:space="preserve">Zatrpavanje rova  šljunčanim materijalom. Stavka obuhvaća i nabijanje slojeva po zahtjevima iz projektne dokumentacije (slojevi 30 cm) uz osiguranje propisane zbijenosti. Posebnu pozornost obratiti da se pri zatrpavanju ne ubacuju kameni ili betonski komadi kako se ne bi oštetio cjevovod. Jedinična cijena obuhvaća zatrpavanje rova te sav ostali rad, materijal i opremu potrebnu za potpuno dovršenje stavke. Obračun je po m3 ugrađenog materijala. </t>
  </si>
  <si>
    <t>Štemanje</t>
  </si>
  <si>
    <t>Štemanje ili ostavljanje šliceva raznih veličina u zidovima i podovima za cijevi instalacije vode i odvoda.</t>
  </si>
  <si>
    <t>Zazidavanje i finalna obrada šliceva</t>
  </si>
  <si>
    <t>Zazidavanje i finalna obrada šliceva i rupa nakon montaže cjevovoda instalacije vode i odvoda. Kompletno sa svim potrebnim materijalom.</t>
  </si>
  <si>
    <t>Dobava i montaža kanalizacijskih cijevi</t>
  </si>
  <si>
    <t>160 mm</t>
  </si>
  <si>
    <t>110 mm</t>
  </si>
  <si>
    <t>75 mm</t>
  </si>
  <si>
    <t>50 mm</t>
  </si>
  <si>
    <t>Dobava i ugradba cijevovoda</t>
  </si>
  <si>
    <t>Dobava i ugradba cijevovoda od polipropilena ili polietelina za radni pritisak od 10 bara, sa svim fitinzima i ostalim malerijalom. Cijevi se spajaju varenjem ili ljepljenjem, a pričvršćivanje uz zid izvesti obujmicama. Cjevovod u podu i terenu izolirati jednostrukim omatanjem dekoradol trakom širine 10 cm, u spuštenim stropovima poliuretanskom izolacijom, a u zidu odgovarajućom termičkom izolacijom. Nakon montaže cjevovod se mora ispitati na pritisak od 15 bara, zapisnički konstatirati nepropusnost, a tek onda staviti pod žbuku.</t>
  </si>
  <si>
    <t>20 mm</t>
  </si>
  <si>
    <t xml:space="preserve">25 mm </t>
  </si>
  <si>
    <t>32 mm</t>
  </si>
  <si>
    <t>Bakteriološko ispitivanje vode</t>
  </si>
  <si>
    <t>Tlačna proba instalacija</t>
  </si>
  <si>
    <t>Dobava i montaža mješalice</t>
  </si>
  <si>
    <t>Dobava i ugradba montažnih elemenata sa vodokotlićemem, te svim potrebnim spojnim materijalima. Elementi opremljeni zvučnom izolacijom. Vodokotlić po europskim standardima, a po izboru projektanta. Sve kompletno izvedeno, prema općim uvjetima, sa svim veznim i pomoćnim materijalom, ventilima i ugradbom prema uputstvu proizvođača. Obračun po kom</t>
  </si>
  <si>
    <t>Dobava i montaža wc školjke</t>
  </si>
  <si>
    <t>Dobava i montaža wc školjke sa sjedištem iz plastike i poklopcem. Sve kompletno spojeno na vodu i odvod. WC školjka po europskom standardu, a po izboru investitora. Sve kompletno izvedeno, prema općim uvjetima, sa svim veznim i pomoćnim materijalom, ventilima i ugradbom prema uputstvu proizvođača. Obračun po kom</t>
  </si>
  <si>
    <t>Dobava i ugradba jednoručne zidne baterije mješalice</t>
  </si>
  <si>
    <t>Dobava i montaža jednoručne zidne baterije mješalice kromirane, za kadu i tuš komplet sa zidnom šipkom i pokretnim tušom. Baterija prema europskim standardima, a po izboru investitora. Sve kompletno izvedeno, prema općim uvjetima, sa svim veznim i pomoćnim materijalom i ugradbom prema uputstvu proizvođaća.</t>
  </si>
  <si>
    <t>Dobava i ugradba tuš kabine</t>
  </si>
  <si>
    <t>Dobava i ugradba tuš kabine. Kada po europskom standardu, veličine i oblika po izboru investitora. Sve kompletno izvedeno, prema općim uvjetima, sa svim veznim i pomoćnim materijalom i ugradbom prema uputstvu proizvođača. Sve komplet položeno sa svim sitnim i spojnim materijalom.</t>
  </si>
  <si>
    <t>1.3.</t>
  </si>
  <si>
    <t>Svi radovi moraju se izvoditi prema tehničkoj dokumentaciji - nacrtima i prema opisima pojedinih troškovničkih stavki te programu kontrole i osiguranja kvalitete iz Glavnog projekta uz obvezu prihvaćanja općih uvjeta svake pojedine grupe radova.                                                                                                                           
Izvođač je dužan pregledati uvjete koje su nadležne službe i javna poduzeća dali u postupku ishođenja rješenja o uvjetima građenja te izvođenje izvršiti sukladno njima.                                                                                       
Sve radove po opisima troškovnika i nacrtanoj tehničkoj dokumentaciji izvođač je dužan izvoditi sa stručnim radnicima koji su kvalificirani za pojedine vrste radova koje izvode.                                                                            
Izvođač je obvezan pregledati gradiliste te utvrditi mogućnost pristupa, mogućnost transporta, način osiguranja gradilišta od pristupa neovlastenih osoba, način postave skela i sl.te dogovoriti način snabdjevanja energijom i vodom tijekom gradenja.                                                                                                                         
Izvođač je obvezan voditi gradevinski dnevnik, te prije početka radova izvršiti prijavu kod nadležne građevinske inspekcije, te o tome dati investitoru pisani dokaz.                                                                                          Izvođač je dužan otkloniti svu eventualnu štetu nastalu pri radovima te održavati čistoću na gradilištu a sav otpad blato i nečistoću dnevno odvoziti.</t>
  </si>
  <si>
    <t>Za sve eventulane nejasnoće je potrebno poslati zahtjev za pojašenjenjem u periodu dok je dokumentacija o nabavi u objavi. Svi dodani radovi nastali uslijed promjene načina ili opsega izvedaba za koje nije pribavljena prethodna suglasnost nece se priznati u obračunu.</t>
  </si>
  <si>
    <t xml:space="preserve"> Prije izvođenja radova treba provjeriti kvalitetu materijala koji se ugrađuje, od strane projektanta ili nadzornog inženjera i izvesti radove u skladu s detaljima izvedbe i opisom iz troškovnika.</t>
  </si>
  <si>
    <t xml:space="preserve"> Angažiranje planiranih kapaciteta podliježe stalnoj kontroli nadzorne službe. Kod planiranja dinamike izvođenja voditi računa o stvaranju uvjeta za rad u nepovoljnim vremenskim uvjetima i niskim temperaturama, jer isti se neće priznavati kao razlog za produljenje roka, niti će se stvaranje uvjeta za rad u nepovoiljnim uvjetima, njega konstrukcija i upotreba potrebnih aditiva posebno obračunavati.</t>
  </si>
  <si>
    <t xml:space="preserve">Izvođač je dužan osigurati normalan tijek gradnje u skladu s ponudenim rokom izvedbe te na vrijeme osigurati dopremu materijala, alata, strojeva i stručne radne snage tijekom cijele izvedbe. Ponuđena cijena jest konačna cijena za realizaciju pojedine stavke troskovnika i ne moze se mijenjati. </t>
  </si>
  <si>
    <r>
      <t>Za sav ugradeni materijal</t>
    </r>
    <r>
      <rPr>
        <sz val="10"/>
        <color theme="1"/>
        <rFont val="Arial"/>
        <family val="2"/>
        <charset val="238"/>
      </rPr>
      <t xml:space="preserve"> mjerodavne su vazeće hrvatske ili jednakovrijedne norm</t>
    </r>
    <r>
      <rPr>
        <sz val="10"/>
        <color rgb="FF000000"/>
        <rFont val="Arial"/>
        <family val="2"/>
        <charset val="238"/>
      </rPr>
      <t>e, odnosno mjerodavne su napomene i uvjeti navedeni u izvedbenoj dokumentaciji. Vodovodne, kanalizacijske i ostale instalacije treba po završetku radova ispitati, izvrsiti tlačne i tople probe, pribaviti ateste sukladno odredbama projekta, zakonima i pravilnicima, instalacije podesiti i pripremiti za uporabu. Takoder treba predati investitoru sheme instalacija, uputstva za rukovanje, te ovjerene garantne listove za svu ugadbenu opremu. Sva ispitivanja i atesti pribavljaju se o trosku izvođača.</t>
    </r>
  </si>
  <si>
    <t>Kameni materijal koji se ugrađuje mora odgovarati propisima HRN EN 12620:2003 ili jednakovrijedno.</t>
  </si>
  <si>
    <t>Sve proboje potrebno je uskladiti sa projektima instalacija (elektrika, grijanje, vodovod i kanalizacija). Ovaj posao se neće posebno obračunavati, već ulazi u jediničnu cijenu betona i oplate. . Svi radovi moraju se izvesti stručno, sa prvorazrednim materijalom, prema uzancama i običajima struke, te prema opisu i uputama projektanta i statičara.</t>
  </si>
  <si>
    <r>
      <t xml:space="preserve"> Hidroi</t>
    </r>
    <r>
      <rPr>
        <sz val="10"/>
        <color theme="1"/>
        <rFont val="Arial"/>
        <family val="2"/>
        <charset val="238"/>
      </rPr>
      <t>zolacije krovova, podova na tlu i zidu u tlu treba izvesti prema zahtjevima iz HRN U.M3.224, 227, 229, 230, 231, 234, 240, 242, 300.</t>
    </r>
    <r>
      <rPr>
        <sz val="10"/>
        <color rgb="FF000000"/>
        <rFont val="Arial"/>
        <family val="2"/>
        <charset val="238"/>
      </rPr>
      <t xml:space="preserve"> ili jednakovrijedan.</t>
    </r>
  </si>
  <si>
    <t>Dobava izrada i postava tankoslojnog kontaktnog sustava kontaktne fasade (ETICS). Osnova fasade je izolacioni sloj od mineralne vune debljine 10 cm prema HRN EN 13162 ili jednakovrijedno. Zahtijevani koeficijent toplinske provodljivosti je 0,035 W/mK, po HRN EN 12667 ili jednakovrijedno, klasa negorivosti A1, HRN EN 13501-1 ili jednakovrijedno. Otpor difuziji vodene pare μ=1,1. Na prethodno grundiranu površinu način postavljanja je slijedeći: po dnu fasadne površine, odnosno po gornjem rubu podnožja - sokla fasade postavlja se podnožni aluminijski "sockel-profil" širine kao i debljina izolacije. Profil se pričvršćuje u bet. zid vijcima od inox čelika na svakih 40 cm. Na poleđini svake ploče nanosi se polimer cementno ljepilo. Ljepilo mora pokrivati min. 40 % površine ploče. Ploče se lijepe na zid, kako propisuje proizvođač na način da se vertikalne spojnice ploča izmiču.Nakon lijepljenja ploča i sušenja od 24 h (odnosno kako preporučuje proizvođač) vrši se mehaničko pričvršćenje vijčanim spojnicama. Kako se zgrada nalazi u zoni orkanskih udara vjetra, pretpostavka je da će trebati 8 pričvrsnica po m2 na uglovima zgrade i na potezima od 4 m od uglova, dok će na preostalim površinama biti potrebno 6 pričvrsnica po m2.  Špalete otvora  riješiti lamelama od mineralne vune debljine min. 2 cm. Nakon pričvrščavanja (tiplanja) termoizolacije, a prije izrade armaturnog sloja kompletna se površina termoizolacije prekrije (pregleta) mortom za armaturni sloj kao sloj za izravnavanje te pričekati sušenje od 3 dana. Na osušeni sloj za izravnavanje izvesti dijagonalna armiranja uglova otvora vrata i prozora armaturnim trakama min. dim. 20 x 40 cm, a sve otvore, kutove i istake dodatno ojačati postavljanjem kutnih profila. Izradu armaturnog sloja nazivne debljine 5 mm izvesti polimer - cementnim mortom u dva nanosa - sloja. Prvi sloj nanijeti mort zupčastom gladilicom i lagano utisnuti 160 gr. staklenu mrežicu tako da mrežica ostane vidljiva. Drugi sloj nanijeti najkasnije 24 sata od umetanja mrežice tako da položaj mrežice bude u gornjoj trećini armaturnog sloja. Na površini sloja ne smije se vidjeti niti ocrtavati obrisi mrežice. Nakon toga izrađuje se završno dekorativni sloj fasade na grijanom - izoliranom dijelu zgrade. Nakon sušenja podloge (10 - 14 dana) zavisno od vremena i preporuke samog proizvođača sustava, podloga se grundira - impregnira temeljnim premazom te se nanosi tankoslojna završna dekorativna žbuka -zaglađena strukture zrna 2 mm u boji svijetlog tona po izboru naručitelja. Završni sloj mora osigurati vodoodbojnost, paropropusnost, otpornost na atmosferske utjecaje i otpornost pigmenta na UV zrake te posebnim dodacima zaštićen od algi i pljesni. Kod izvedbe sustava potrebno je pridržavati se uputstva proizvođača.
Otvori površine do 3 m2 se ne odbijaju. Kod otvora površine preko 3 m2 odbija se površina koja prelazi 3 m2. Kod izvedbe sustava potrebno je pridržavati se uputstva proizvođača. Obračun po m2</t>
  </si>
  <si>
    <t>Sav upotrebljeni materijal i finalni građevinski proizvodi moraju odgovarati postojećim tehničkim propisima i HR ili jednakovrijednim normana.</t>
  </si>
  <si>
    <t>Izrada stropova od gipskartonskih ploča</t>
  </si>
  <si>
    <t xml:space="preserve">Sav upotrebljeni materijal i finalni građevinski proizvodi moraju odgovarati postojećim tehničkim propisima i HR ili jednakovrijednim normana. </t>
  </si>
  <si>
    <t>Pomoćni i vezivni materijali kalaj, zakovice, zavrtnji i drugo moraju odgovarati odredbama HR  ili jednakovrijednih normi.</t>
  </si>
  <si>
    <t>Dobava i postavljanje vatrogasnih aparata tipa S6 sukladno HRN EN 3-7 ili jednakovrijedno. Obračun po komadu.</t>
  </si>
  <si>
    <t>Dobava i ugradnja toplinske izolacije XPS - ekstrudirani polistirena prema normi HRN EN 13164:2002 ili jendakovrijedno, debljine 8 cm na pod na tlu. Zahtijevani koeficijent toplinske provodljivosti je 0,034 W/mK, negorivost klasa A. Ugradnja toplinsko-izolacijskog materijala na prethodno očišćenu podlogu sa svim potrebnim materijalom i radovima - sve prema preporuci proizvođača. Obračun po  m² stvarno izolirane površine.</t>
  </si>
  <si>
    <r>
      <t>Sav ugrađeni materijal treba odgovarati uvjetima iz opisa troškovnika i nacrta te odgovarajući</t>
    </r>
    <r>
      <rPr>
        <sz val="10"/>
        <color theme="1"/>
        <rFont val="Arial"/>
        <family val="2"/>
        <charset val="238"/>
      </rPr>
      <t>m Hrvatskim normama</t>
    </r>
    <r>
      <rPr>
        <sz val="10"/>
        <color rgb="FF000000"/>
        <rFont val="Arial"/>
        <family val="2"/>
        <charset val="238"/>
      </rPr>
      <t xml:space="preserve"> ili tehničkim uvjetima za izvođenje istih radova ili jednakovrijedno, a ukoliko se to posebno traži opisom i drugim propisima. Izvođač treba kvalitetu ugrađenih materijala i stručnosti radnika dokazati odgovarajućim atestima i uvjerenjima izdanim od strane za to ovlaštene organizacije.</t>
    </r>
  </si>
  <si>
    <t>Pri izvedbi podloga za podove, odnosno estriha, primjenjivati Hrvatske propise i norme ili jednakovrijedno.</t>
  </si>
  <si>
    <r>
      <t>Opeka za zidanje mora biti prvoklasna sa minimalnim od</t>
    </r>
    <r>
      <rPr>
        <sz val="10"/>
        <color theme="1"/>
        <rFont val="Arial"/>
        <family val="2"/>
        <charset val="238"/>
      </rPr>
      <t>stupanjima po HRN-u ili jednakovrijedno</t>
    </r>
    <r>
      <rPr>
        <sz val="10"/>
        <color rgb="FF000000"/>
        <rFont val="Arial"/>
        <family val="2"/>
        <charset val="238"/>
      </rPr>
      <t>. Za nosive zidove ne smiju se upotrebljavati elementi od pečene gline marke niže od M 10. Obavezno osigurati sve predviđene otvore i "žljebove" za ugradnju stolarije, bravarije i za montažu instalacija, jer se ovaj posao neće posebno obračunavati, već je sadržan u jediničnoj cijeni stavci zidanja.</t>
    </r>
  </si>
  <si>
    <t>IZGRADNJA SIGURNOG I ZAŠTIĆENOG VANJSKOG TERETNOG PARKIRALIŠTA I PRATEĆE INFRASTRUKTURE NA LOKACIJI POSLOVNE JEDINICE ŽITNJAK</t>
  </si>
  <si>
    <t xml:space="preserve">k.o. Žitnjak k.č. br. 1
z.k.o. Resnik z.k.č. br. 1500/1
k.o. Žitnjak k.č. 1 i dijelovima k.č. 4235/1, 174/1, 4237/1, 241/1.
z.k.o. Resnik z.k.č. 1500/1 i dijelovima z.k.č. 1806/3, 1480/6, 153/1, 1476/1
</t>
  </si>
  <si>
    <t>OBUHVAT ZAHVATA</t>
  </si>
  <si>
    <t>GLAVNI PROJEKTANT</t>
  </si>
  <si>
    <t xml:space="preserve">Rijeka, lipanj 2022. </t>
  </si>
  <si>
    <t>IZGRADNJA SIGURNOG I ZAŠTIĆENOG VANJSKOG TERETNOG PARKIRALIŠTA I PRATEĆE INFRASTRUKTURE NA LOKACIJI POSLOVNE JEDINICE ŽITNJAK - OBJEDINJENI TROŠKOVNIK</t>
  </si>
  <si>
    <t>Zagrebački holding d.o.o. - podružnica Robni terminali Zagreb</t>
  </si>
  <si>
    <t xml:space="preserve">Jankomir 25, 10090 Zagreb, </t>
  </si>
  <si>
    <t>OIB: 85584865987</t>
  </si>
  <si>
    <t>OIB: OIB: 85584865987</t>
  </si>
  <si>
    <t>k.o. Žitnjak k.č. br. 1
z.k.o. Resnik z.k.č. br. 1500/1
k.o. Žitnjak k.č. 1 i dijelovima k.č. 4235/1, 174/1, 4237/1, 241/1.
z.k.o. Resnik z.k.č. 1500/1 i dijelovima z.k.č. 1806/3, 1480/6, 153/1, 1476/1</t>
  </si>
  <si>
    <t>OBUHVAT ZAHVATA:</t>
  </si>
  <si>
    <t>Rijeka, lipanj 2022.</t>
  </si>
  <si>
    <t xml:space="preserve">Iskop temelja </t>
  </si>
  <si>
    <t>Široki iskop</t>
  </si>
  <si>
    <t>Betoniranje  trakastih temelja zidova prizemlja, betonom C25/30 u iskopanim rovovima s upotrebom potrebne oplate  i  ugradbom ankera vertikalnih serklaža. U temeljima izvesti sve otvore i šliceve za prolaz instalacija. Jedinična cijena sadrži dobavu i transport betona, izradu i demontažu oplate  i ugradbu armature s svim podloškama i nastavcima (nosiva i konstruktivna armatura obračunata zasebnom stavkom). Obračun po m3 ugrađenog betona.</t>
  </si>
  <si>
    <t xml:space="preserve">Betoniranje temelja </t>
  </si>
  <si>
    <t>Betoniranje nadtemeljnih zidova</t>
  </si>
  <si>
    <t>Betoniranje  nadtemeljnih zidova, betonom C25/30 u iskopanim rovovima s upotrebom potrebne oplate  i  ugradbom ankera vertikalnih serklaža. U temeljima izvesti sve otvore i šliceve za prolaz instalacija. Jedinična cijena sadrži dobavu i transport betona, izradu i demontažu oplate  i ugradbu armature s svim podloškama i nastavcima (nosiva i konstruktivna armatura obračunata zasebnom stavkom). Obračun po m3 ugrađenog betona.</t>
  </si>
  <si>
    <t>Betoniranje podložnog betona ispod temelja građevine debljine 5,0 cm betonom MB 10 na pripremljenoj podlozi. Beton vibrirati da se ispune šupljine. U cijenu je uključena dobava betona, svi prijevozi i prenosi, izrada i demontaža oplate i skele, rad na ugradbi i njezi betona, crpljenje vode, te sav drugi potreban rad i materijal. Obračun po m3 ugrađenog betona.</t>
  </si>
  <si>
    <t xml:space="preserve">Betoniranje 0-te ploče </t>
  </si>
  <si>
    <t>Betoniranje 0-te ploče debljine 15cm betonom C25/30, na kamenoj podlozi. Površinu zagladiti za polaganje hidroizolacije. U ploči izvesti sve otvore i šliceve za prolaz instalacija. Jedinična cijena sadrži dobavu i transport betona, izradu i demontažu bočne oplate i ugradbu konstruktivne armature s svim podloškama i nastavcima (nosiva i konstruktivna armatura obračunata zasebnom stavkom). Obračun po m3 ugrađenog betona.</t>
  </si>
  <si>
    <t>Strojni široki iskop u tlu "B" kategorije, dubine 25cm, sa poravnanjem tla i utovarom u prijevozno sredstvo u sraslom stanju. Iskop u materijal razne kategorije. U cijenu uračunato razupiranje, i eventualno crpljenje oborinske i podzemne vode, vertikalni prijenos s odlaganjem iskopanog materijala, i utovara viška materijala u prijevozno sredstvo s čiščenjem terena.Obračun po m3 iskopanog materijala u sraslom stanju.</t>
  </si>
  <si>
    <t>Rad obuhvaća iskop temelja u tlu "B" kategorije, prema dimenzijama iz projekta ili dimenzijama naknadno utvrđenim zavisno o terenskim prilikama. U svim fazama rada mora biti osigurana dobra poprečna i uzdužna odvodnja. U cijenu su uračunati svi radovi na iskopu materijala, vertikalni prijenos s odlaganjem iskopanog materijala, zatrpavanje   (MS = 40 MN/m2) nakon AB radova na kotu predviđenu projektom  i utovara viška materijala u prijevozno sredstvo s čiščenjem terena. Iskop od dubine širokog iskopa ili građevinskih jama na projektiranu dubinu temelja (MIN 80 cm ispod kote gotovog terena). Obračun po m3 iskopanog materijala u sraslom stanju.</t>
  </si>
  <si>
    <t>Betoniranje krovne ploče i atike</t>
  </si>
  <si>
    <r>
      <t>Betoniranje krovne ploče debljine 18cm, u nagibu 5</t>
    </r>
    <r>
      <rPr>
        <sz val="12"/>
        <color rgb="FF000000"/>
        <rFont val="Times New Roman"/>
        <family val="1"/>
        <charset val="238"/>
      </rPr>
      <t>°</t>
    </r>
    <r>
      <rPr>
        <i/>
        <sz val="12"/>
        <color rgb="FF000000"/>
        <rFont val="Times New Roman CE"/>
        <charset val="238"/>
      </rPr>
      <t>stupnjeva i atike. Beton C25/30 u propisano izrađenoj oplati koja osigurava položaj i mjere u svemu prema nacrtima i uvjetima iz projekta. Obračun po m3 ugrađenog betona po projektiranom presjeku, a u cijenu je uračunata dobava betona, svi prijevozi i prijenosi, izrada i demontaža oplate i skele, rad na ugradbi i njezi betona te sav drugi potreban rad i materijal  s dobavom i ugradbom podložaka za armaturu (nosiva i konstruktivna armatura obračunata zasebnom stavkom).  U ploči  izvesti sve otvore i šliceve za prolaz instalacija. Na mjestima gdje je potrebno ostaviti dovoljno armature za nastavak betoniranja ploče.</t>
    </r>
  </si>
  <si>
    <t>krovna ploča</t>
  </si>
  <si>
    <t>atika</t>
  </si>
  <si>
    <t>Betoniranje krovne ploče natkrivene terase</t>
  </si>
  <si>
    <r>
      <t>Betoniranje krovne ploče natkrivene terase debljine 15cm, u nagibu 5</t>
    </r>
    <r>
      <rPr>
        <sz val="12"/>
        <color rgb="FF000000"/>
        <rFont val="Times New Roman"/>
        <family val="1"/>
        <charset val="238"/>
      </rPr>
      <t>°</t>
    </r>
    <r>
      <rPr>
        <i/>
        <sz val="12"/>
        <color rgb="FF000000"/>
        <rFont val="Times New Roman CE"/>
        <charset val="238"/>
      </rPr>
      <t xml:space="preserve">stupnjeva. Beton C25/30 u propisano izrađenoj oplati koja osigurava položaj i mjere u svemu prema nacrtima i uvjetima iz projekta. Obračun po m3 ugrađenog betona po projektiranom presjeku, a u cijenu je uračunata dobava betona, svi prijevozi i prijenosi, izrada i demontaža oplate i skele, rad na ugradbi i njezi betona te sav drugi potreban rad i materijal  s dobavom i ugradbom podložaka za armaturu (nosiva i konstruktivna armatura obračunata zasebnom stavkom).  U ploči  izvesti sve otvore i šliceve za prolaz instalacija. </t>
    </r>
  </si>
  <si>
    <t>Kompletna izvedba  vertikalnih armirano-betonskih serklaža i stupova, Beton C25/30 u propisano izrađenoj oplati koja osigurava položaj i mjere u svemu prema nacrtima i uvjetima iz projekta. Obračun po m3 ugrađenog betona po projektiranom presjeku, a u cijenu je uračunata dobava betona, svi prijevozi i prijenosi, izrada i demontaža oplate i skele, rad na ugradbi i njezi betona te sav drugi potreban rad i materijal  i ugradba armature s svim podloškama i nastavcima (nosiva i konstruktivna armatura obračunata zasebnom stavkom). Postaviti ankere za pričvrščivanje krovnih greda i bravarije.</t>
  </si>
  <si>
    <t>Betoniranje vertikalnih serklaža i stupova</t>
  </si>
  <si>
    <t>Betoniranje  armirano-betonskih horizontalnih serklaža, greda i nadvoja betonom C25/30 u propisano izrađenoj oplati koja osigurava položaj i mjere u svemu prema nacrtima i uvjetima iz projekta. Obračun po m3 ugrađenog betona po projektiranom presjeku, a u cijenu je uračunata dobava betona, svi prijevozi i prijenosi, izrada i demontaža dvostruke oplate i skele, rad na ugradbi i njezi betona te sav drugi potreban rad i materijal  s  ugradbom armature sa svim podloškama i nastavcima (nosiva i konstruktivna armatura obračunata zasebnom stavkom).  Na mjestima gdje je potrebno ostaviti dovoljno armature za nastavak betoniranja ploče ili zida.</t>
  </si>
  <si>
    <t>Betoniranje horizontalnih serklaža, nadvoja i greda</t>
  </si>
  <si>
    <t>Betoniranje podesta na ulazima</t>
  </si>
  <si>
    <t xml:space="preserve">Betoniranje podesta na ulazima.  Beton C25/30 u propisano izrađenoj oplati koja osigurava položaj i mjere u svemu prema nacrtima i uvjetima iz projekta. Obračun po m3 ugrađenog betona po projektiranom presjeku, a u cijenu je uračunata dobava betona, svi prijevozi i prijenosi, izrada i demontaža oplate i skele, rad na ugradbi i njezi betona te sav drugi potreban rad i materijal  i ugradbom armature s svim podloškama i nastavcima (nosiva i konstruktivna armatura obračunata zasebnom stavkom). </t>
  </si>
  <si>
    <t>Zidanje unutarnjih zidova</t>
  </si>
  <si>
    <t>Zidanje unutarnjih zidova šupljom opekom u produžnom  mortu M5 sa ostavljanjem svih otvora. Zid debljine 25 cm. Položaj i mjere u svemu prema nacrtima i uvjetima iz projekta. Obračun po m3 ozidanog zida. U cijenu je uračunata dobava, svi prijevozi i prijenosi, izrada i demontaža skele, rad na  ugradbi te sav drugi potreban rad i materijal.</t>
  </si>
  <si>
    <t>Komplet dobava i izrada grube i fine produžne žbuke (2.0 cm) na svim stupovima, gredama i istakama sa prethodnim nabačajem cementnog šprica.  U cijenu je uračunata dobava, svi prijevozi i prijenosi, montaža i demontaža skele ili pokretna skela, rad na izradi te sav drugi potreban rad i materijal  uključujući i kutnike, mrežice.  Obračun po m2.</t>
  </si>
  <si>
    <t>Žbukanje stupova i greda</t>
  </si>
  <si>
    <t>Zidarska obrada špaleta</t>
  </si>
  <si>
    <t>Zidarska obrada unutarnjih i vanjskih špaleta ukupne širine 35-40 cm, grubom i finom žbukom nakon postave toplinske izolacije. U cijenu uključen sav potreban rad i materijal. Obračun po m' stvarno izvedenih radova.</t>
  </si>
  <si>
    <t>Postavljanje parne brane</t>
  </si>
  <si>
    <t>Dobava i ugradnja materijala za postavu geotekstila 150-200 g/m² debljine 0,02 cm. Postavlja se direktno na bitumensku traku s uloškom staklenog voala koja je položena na 0-tu ploču. Uz zidove i parapete traku podići vertikalno min. 10cm i punoplošno zavariti.Cijena uključuje sav potreban rad i materijal. Obračun po m².</t>
  </si>
  <si>
    <t>Postavljanje geotekstila</t>
  </si>
  <si>
    <t>Dobava i ugradnja materijala za postavu bitumenske trake s uloškom staklenog voala debljine 1 cm. Odstraniti ostatke morta, betona, agregata i dr. Poravnati neravnine. Postavlja se direktno na betonsku ploču. Izolaciju punoplošno zavariti na podlogu uz preklope vodonepropusno zavarene.
Uz zidove i parapete traku podići vertikalno min. 10cm i punoplošno zavariti. Obračun po m2.Cijena uključuje sav potreban rad i materijal.  Obračun po m².</t>
  </si>
  <si>
    <t>Postavljanje bitumenske trake na 0-tu ploču</t>
  </si>
  <si>
    <t>Dobava i ugradnja parne brane ispod cementnog estriha na svim podovima. Cijena uključuje sav potreban rad i materijal. Zavarena na  uzdužnim i poprečnim preklopima (min 10 cm), i  30% - 50 % na podlogu. Uz zidove i parapete traku podići vertikalno min. 10cm i punoplošno zavariti.Obračun po m² stvarno izvedenih radova.</t>
  </si>
  <si>
    <t>Izrada Estriha</t>
  </si>
  <si>
    <t>Dobava i ugradnja cementnog estriha armiran vlakancima. Mješavina kamenog agregata 0-8 mm (frakcija 0 – 4 mm ne više od 60 %) sa količinom cementa do 380 kg/m3. Ukupne debljine 5 cm. U sanitarijama estrih izvesti u padu prema izljevima odnosno sifonima.Obračun po m2.</t>
  </si>
  <si>
    <t>Izrada hidroizolacije sanitarija</t>
  </si>
  <si>
    <t>Dobava i ugradnja materjala za izvedbu hidroizolacije sanitarija. Na suhi i čisti estrih prije lijepljenja pločica nanesena  jednokomponentna ili dvokomponentna hidroizolacija u obliku premaza. U cijenu uračunata i obradom zida hidroizolacijskom trakom. Obraditi zid u visino od 10 cm iznad pločica, te parapete na vratima.Obračun po m2.</t>
  </si>
  <si>
    <t>Izrada hidroizolacije prodora</t>
  </si>
  <si>
    <t>Dobava i izvedba ojačanja detalja prodora kroz hidroizoalciju. Traka se dodatno premazuje slojem zaštitnog premaza. Izvesti sve prema uputama proizvođača. Obračun po komadu.</t>
  </si>
  <si>
    <t>špalete širine 20-25cm, MW 2cm</t>
  </si>
  <si>
    <t>Izvedba fasadnog ETICS sustava u visini od 80cm (20cm ispod razine terena i 60cm iznad), a sve prema grafičkom dijelu glavnog projekta. Sanacija se vrši na sljedeći način: Dobava i ugradnja toplinske izolacije od XPS - ekstrudirani polistirena prema normi HRN EN 13164:2002 ili jednakovrijedno, debljine 10 cm. Zahtijevani koeficijent toplinske provodljivosti je 0,034 W/mK, tlačna čvrstoća 300 kPa (otpornost na udarce), negorivost klasa E.  Ploče se lijepe za zid tvornički pripremljenim polimer cementnim mortom ili pastoznim cementnim ljepilom, pri čemu čvrstoća prionjivosti između toplinsko izolacijskog materijala i podloge ne smije biti niža od 80 kPa. Također, potrebno je mehanički ploče pričvrstiti za zid spojnicama nosivosti 1,5 kN (6-8 kom/m²), a preko postavljenih ploča se polaže alkalno postojana staklena mrežica koja treba biti utisnuta u mort za armaturni sloj koji je po svom sastavu polimer-cementno ili pastozno disperzijsko sredstvo.  Armaturni mort se u drugom sloju nanosi po cijeloj površini i zaglađuje. Ljepilo se nanosi po svim rubovima te po sredini na najmanje 3 točke min promjera 15 cm, dok maksimalna debljina ljepila iznosi 15 mm, odnosno prema tehničkoj uputi proizvođača, pod uvjetom da minimalno 40% ploče mora biti prekriveno ljepilom. Prije nanošenja završne strukturne žbuke za podnožja podlogu impregnirati sukladno uputama proizvođača materijala. Nanošenje završne otporne strukturne žbuke za podnožja veličine zrna do 3 mm - mozaična tekstura po izboru Investitora (vrsta predpremaza mora biti usklađena s vrstom završno-dekorativne žbuke pri čemu treba slijediti upute proizvođača.) Završnu žbuku treba nanositi u debljini najvećeg zrna prvo metalnim gleterom sistemom mokro na mokro, i odmah plastičnim gleterom kružnim pokretima zagladiti dok se ne postigne ujednačena struktura. U cijenu uključena i masa za izravnavanje. U cijenu uključen sav potreban rad, materijali priprema podloge. Obračun po m² kompletno izvedenog fasadnog sustava.</t>
  </si>
  <si>
    <t>Izrada termoizolacije krova</t>
  </si>
  <si>
    <t>6.6.</t>
  </si>
  <si>
    <t>6.7.</t>
  </si>
  <si>
    <t>Parna brana</t>
  </si>
  <si>
    <t>glavno krovište</t>
  </si>
  <si>
    <t>natkrivena terasa</t>
  </si>
  <si>
    <t>Dobava i ugradnja toplinske izolacije kamene vune prema normi HRN EN 13164:2002  ili jednakovrijedno, debljine 16 cm. Zahtijevani koeficijent toplinske provodljivosti je 0,035 W/mK, negorivost klasa A. Ugradnja toplinsko-izolacijskog materijala između drvene podkonstrukcije krova na prethodno očišćenu podlogu sa svim potrebnim materijalom i radovima - sve prema preporuci proizvođača. Obračun po  m² stvarno izolirane površine.</t>
  </si>
  <si>
    <t>Drvena krovna podkonstrukcija</t>
  </si>
  <si>
    <t>Izrada i montaža drvene krovne podkonstrukcije. Krovnu podkonstrukciju u vidu drvenih greda dimenzija 14 x 16 cm pričvrstiti na betonsku krovnu ploču na razmaku od 80cm. Upotrijebiti jelovu građu I. klase. Kompletnu konstrukciju krovišta impregnirati. U cijenu je uključen sav rad i materijal. Obračun po m3.</t>
  </si>
  <si>
    <t>Postavljanje parne brane. Dobava i ugradnja parne brane direktno na armiranobetonsku krovnu ploču. Cijena uključuje sav potreban rad i materijal. Zavarena na uzdužnim i poprečnim preklopima (min 10 cm) i 30%-50% na podlogu. Uz zidove i parapete traku podići vertikalno min 10 cm i punoplošno zavariti. Obračun po m² stvarno izvedenih radova.</t>
  </si>
  <si>
    <t>Glavna ulazna vrata</t>
  </si>
  <si>
    <t xml:space="preserve">Nabava, doprema i ugradba glavnih ulaznih protuprovalnih aluminijskih vratiju po izboru investitora, skupa s okovima i bravom te ugrađenom panik letvom. U cijenu je uračunata dobava vrata, kvake, brave svi prijevozi i prijenosi, rad na ugradbi  te sav drugi potreban rad i materijal  s svim podloškama i nastavcima. Obračun po kom.            </t>
  </si>
  <si>
    <t>Ulazna vrata toplinske podstanice</t>
  </si>
  <si>
    <t xml:space="preserve">Nabava, doprema i ugradba ulaznih vratiju toplinske podstanice po izboru investitora, skupa s okovima i bravom. U cijenu je uračunata dobava vrata, kvake, brave svi Prijenosi, rad na ugradbi  te sav drugi potreban rad i materijal  s svim podloškama i nastavcima. Obračun po kom.            </t>
  </si>
  <si>
    <t>Unutarnja vrata</t>
  </si>
  <si>
    <t xml:space="preserve">Dobava, ugradba PVC vrata. Komplet sa standardnim okovom I klase, brave usadne sigurnosne, kvake po izboru projektanta i investitora. Komplet štokovi u boji vrata. U cijenu je uračunata dobava vrata, kvake, brave svi prijevozi i prijenosi, izrada i demontaža skele, rad na ugradbi  te sav drugi potreban rad i materijal  s svim podloškama i nastavcima.Obračun po kom.           </t>
  </si>
  <si>
    <t>Sanitarne kabine</t>
  </si>
  <si>
    <t>Nabava, doprema i ugradba sanitarnih kabina u sivoj boji (RAL 9007). Sanitarne kabine izrađene od iverala ploča debljine 20- 30 mm, koje su otporne na udarce, utjecaj vode i kemikalija, otporne na razvijanje gljivica i bakterija, te se lako čiste dezinfekcijskim sredstvima. Kabine izrađene sukladno grafičkom prilogu, učvršćene u zid, kvalitetne i sigurne za korisnike. Ukupna visina kabina s inox nogicama je 215 cm (15 cm nogice+ 200 cm paneli). Nosači, cijevi i okovi od nehrđajućeg čelika. Kabine se sastoje od vrata, fiksnih panela, nogica, ručki, bravica s indikatorom pokazatelja otključano ili zaključano, vješalica, kutnika spojnica i sa svim pomoćnim elementima. U cijenu je uračunata dobava svih elemenata potrebnih za potpunu funkcionlanost. Sve izvedeno u skladu sa shemama. Obračun po kom.</t>
  </si>
  <si>
    <t>Postava keramičkih pločica poda sanitarija</t>
  </si>
  <si>
    <t>Postava keramičkih pločica podova</t>
  </si>
  <si>
    <t>Postava keramičkih pločica terase i podesta</t>
  </si>
  <si>
    <t>Dobava materijala i popločenje podova vanjskim pločicama, klase protukliznosti R10, u boji svijetlijih tonova na poziciji vanjske terase i podesta na ulazima, ljepljenjem građevinskim ljepilom za pločice. Pločice na mrežici I klase. Dimenzije pločica 30 x 60 cm. U stavku uključiti i fugiranje antifungicidnom masom, boje prema boji pločica. Obračun po m2.</t>
  </si>
  <si>
    <t>Dobava materijala i popločenje podova keramičkim podnim pločicama klase protukliznosti R10, u boji svijetlijih tonova, ljepljenjem grañevinskim ljepilom za pločice. Pločice I klase.  Dimenzije pločica 45 x 45 cm. U stavku uključiti postavu sokla i fugiranje antifungicidnom masom, boje prema boji pločica. Obračun po m2.</t>
  </si>
  <si>
    <t>Dobava materijala i popločenje podova u sanitarijama keramičkim podnim pločicama klase protukliznosti R10, u boji svijetlijih tonova, ljepljenjem grañevinskim ljepilom za pločice. Pločice I klase. Dimenzije pločica 45 x 45 cm. U stavku uključiti i fugiranje antifungicidnom masom, boje prema boji pločica. Obračun po m2.</t>
  </si>
  <si>
    <t>Dobava materijala i popločenje zidova u sanitarijama u visini od 2,0m, keramičkim zidnim pločicama u boji svijetlijih tonova, ljepljenjem građevinskim ljepilom za pločice. Pločice I klase. Dimenzije pločica 45 x 45 cm. U stavku uključiti i fugiranje antifungicidnom masom, boje prema boji pločica.Obračun po m2.</t>
  </si>
  <si>
    <t>Postava unutarnjih kamenih klupčica</t>
  </si>
  <si>
    <t>Dobava i ugradba unutarnjih prozorskih klupčica širine 15-20cm po izboru investitora. Klupčice se polažu u sloju građevinskog ljepila otporno na vlagu i mraz. Sve izvesti po projektu te dogovoru s projektantom. Obračun po m'.</t>
  </si>
  <si>
    <t>Postava Pragova</t>
  </si>
  <si>
    <t>Dobava i ugradba pragova na vratima po izboru investitora. Pragovi se polažu u sloju građevinskog ljepila otporno na vlagu i mraz. Sve izvesti po projektu te dogovoru s projektantom. Obračun po m'.</t>
  </si>
  <si>
    <t>Dobava, postava i aluminijskih lajsni po izboru investitora. U cijenu je uračunata dobava, svi prijevozi i prijenosi, rad na ugradbi  te sav drugi potreban rad i materijal sa svim podloškama, šarafima, tiplama ... Obračun po m'.</t>
  </si>
  <si>
    <t>Postava laminata</t>
  </si>
  <si>
    <t>Dobava i postava laminata po izboru investitora. U cijenu je uračunata dobava laminata,  svi prijevozi i prijenosi, rad na ugradbi  te sav drugi potreban rad i materijal sa svim podloškama i nastavcima. Obračun po m2.</t>
  </si>
  <si>
    <t>Postava rubnih letvica laminata</t>
  </si>
  <si>
    <t>Dobava i postava rubnih letvica u skladu sa laminatima, po izboru investitora. U cijenu je uračunata dobava svi prijevozi i prijenosi, rad na ugradbi  te sav drugi potreban rad i materijal  sa svim podloškama i nastavcima. Obračun po m'.</t>
  </si>
  <si>
    <t>Postava lajsni na prelazima podova</t>
  </si>
  <si>
    <t xml:space="preserve">Izrada, dobava i montaža visećeg žlijeba polukružnog presjeka Ø 15 cm koji je pričvršćen pocinčanim željeznim kukama 30/3 mm. Žlijeb iz pocinčanog lima debljine 0,5 mm, obostrano bojanog u sivu boju (RAL 9006), s pripadajućim fazonskim elementima za spoj sa vertikalnom odvodnjom. Savijati u padu, prema izmjeri u naravi, svi spojevi zavareni, zajedno s čeonim elementima, kao i zavarenim izljevnim nastavcima. Stavka obuhvaća izvedbu do potpune gotovosti. Obračun po m' kompletno postavljenog oluka s kukama i svim ostalim montažnim i pričvrsnim materijalom, čeonim završecima i kutnim spojevima, te izradom spoja na vertikalne ododne elemente. Jediničnom cijenom obuhvatiti kompletan rad i materijal. </t>
  </si>
  <si>
    <t xml:space="preserve">Dobava, izrada i postava okapnice iz pocinčanog lima debljine 0,5 mm, obostrano bojanog u sivu boju (RAL 9006). Voda s okapnice se ulijeva u horizontalni žlijeb. Okapnica razvijene širine do max 50 cm. Uključen sav potreban montažni materijal, spojni, brtveni, sav rad i materijal do pune funkcionalnosti. Obračun po m' razvijene širine. </t>
  </si>
  <si>
    <t>Okapnica oboda krovne plohe</t>
  </si>
  <si>
    <t>Dobava, izrada i postava vertikala oborinske odvodnje Ø 15 cm, iz pocinčanog lima debljine 0,5 mm, obostrano bojanog u sivu boju (RAL 9006), uključivo obujmice i sav sitni i spojni materijal. Na mjestima prolaza oluka kroz konstrukciju potrebno je oluk izolirati resitolom i omotati krovnom ljepenkom. Uključena i eventualno potrebna izrada spoja s postojećim lijevano- željeznim cijevima oborinske odvodnje. S obzirom da su postojeće vertikale u relativno dobrom stanju, nadzorni inženjer će prilikom izvođenja radova definirati dijelove koje je potrebno zamijeniti. Obračun po m' stvarno zamjenjenih elemenata.</t>
  </si>
  <si>
    <t>Opšav sudara krova sa zidom</t>
  </si>
  <si>
    <t>Dobava izrada i postava opšava sudara krova sa zidom iz pocinčanog lima debljine 0,5 mm, obostrano bojanog u sivu boju (RAL 9006), uključivo obujmice i sav sitni i spojni materijal.  Na vanjskom rubu zabrtviti uz crijep, a na strani do zida lim podvući pod žbuku i uzdići minimalno 1 cm. Sva mjesta dodira lima i žbuke ili betona zaštititi geotekstilom. Opšav razvijene širine do max 50 cm. Jediničnom cijenom obuhvatiti kompletan rad i materijal. Obračun po m' i razvijenoj širini lima s savim ostalim materijalom. Obračun po m'.</t>
  </si>
  <si>
    <t xml:space="preserve">Zatrpavanje cijevi (izrada obloge cijevi) pijeskom, do visine 30 cm iznad tjemena cijevi.  Jedinična cijena obuhvaća nabavu, prijevoz i zbijanje materijala u zadanim debljinama te sav ostali rad, opremu i materijal potreban za potpuno dovršenje stavke. Obračun je po m3 ugrađenog materijala u sraslom stanju. </t>
  </si>
  <si>
    <t>Bakteriološko ispitivanje vode izvršeno po ZZJZ. Dva uzorka po uzvodnici.  Obračun po kom uzvodnice.</t>
  </si>
  <si>
    <t>Dobava i ugradba umivaonika s nosačem</t>
  </si>
  <si>
    <t>Tlačna proba instalacija sa izdavanjem zapisnika. Paušal</t>
  </si>
  <si>
    <t>Dobava i ugradba umivaonika, keramike 1. klase, sa ugradbenim nosačem za umivaonik, bjele boje sa rupama za izljev i preljev. Sve kompletno izvedeno, prema općim uvjetima, sa svim veznim i pomoćnim materijalom, ventilima i ugradbom prema uputstvu proizvođača. Obračun po kom</t>
  </si>
  <si>
    <t>Dobava i montaža jednoručne stojeće baterije mješalice kromirane, za umivaonik, komplet sa sifonom. Sve kompletno izvedeno, prema općim uvjetima, sa svim veznim i pomoćnim materijalom, ventilima i ugradbom prema uputstvu proizvođača. Obračun po kom</t>
  </si>
  <si>
    <t>Betoniranje okna</t>
  </si>
  <si>
    <t>Betoniranje  armirano-betonskih okna na mjestu spajanja odvodnih cijevi, debljina stjenke 15 cm. Vodonepropustan beton C25/30 u propisano izrađenoj glatkoj oplati koja osigurava položaj i mjere u svemu prema nacrtima i uvjetima iz projekta. Obračun po m3 ugrađenog betona po projektiranom presjeku, a u cijenu je uračunata dobava betona, svi prijevozi i prijenosi, izrada i demontaža oplate, rad na ugradbi i njezi betona te sav drugi potreban rad i materijal  i dobavom i ugradbom konstruktivne armature s svim podloškama i nastavcima (nosiva armatura obračunata zasebnom stavkom).  Na vrhu revizija ugraditi uljne vodonepropusne poklopce (obračunati zasebnom stavkom).Obračun po m3.</t>
  </si>
  <si>
    <t>2.4.</t>
  </si>
  <si>
    <t>7.1.</t>
  </si>
  <si>
    <t>7.2.</t>
  </si>
  <si>
    <t>7.3.</t>
  </si>
  <si>
    <t>7.4.</t>
  </si>
  <si>
    <t>7.5.</t>
  </si>
  <si>
    <t>7.6.</t>
  </si>
  <si>
    <t>10.3.</t>
  </si>
  <si>
    <t>12.2.</t>
  </si>
  <si>
    <t>12.3.</t>
  </si>
  <si>
    <t>13.4.</t>
  </si>
  <si>
    <t>15.7.</t>
  </si>
  <si>
    <t>15.8.</t>
  </si>
  <si>
    <t>15.9.</t>
  </si>
  <si>
    <t>15.10.</t>
  </si>
  <si>
    <t>15.11.</t>
  </si>
  <si>
    <t>15.12.</t>
  </si>
  <si>
    <t>15.13.</t>
  </si>
  <si>
    <t>15.14.</t>
  </si>
  <si>
    <t>15.15.</t>
  </si>
  <si>
    <t>15.16.</t>
  </si>
  <si>
    <t>15.17.</t>
  </si>
  <si>
    <t>15.18.</t>
  </si>
  <si>
    <t>Dobava i ugradba pisoara sa nosačem</t>
  </si>
  <si>
    <t>Dobava i ugradba pisoara sa elektro senzorom, keramike 1. klase, sa ugradbenim nosačem za pisoar, bjele boje. Sve kompletno izvedeno, prema općim uvjetima, sa svim veznim i pomoćnim materijalom, ventilima i ugradbom prema uputstvu proizvođača. Obračun po kom.</t>
  </si>
  <si>
    <t>15.19.</t>
  </si>
  <si>
    <t>Postavljanje krovnog lima</t>
  </si>
  <si>
    <t xml:space="preserve">Pokrivanje krova limom prema uputama proizvođača. Čelični lim prema DIN 18807 ili jednakovrijedan proizvod. Zaštita od korozije prema DIN 55928 ili jednakovrijedan proizvod. Obzirom na težinu lima obvezno je pričvršćivanje svakog komada po preporuci proizvođača. Obračun po m2 postavljene krovne površine. </t>
  </si>
  <si>
    <t>Dobava i montaža kanalizacijskih dvoslojnih PVC cijevi tipa KCM ili KC. Cijevi su sa naglavkom za gumenu brtvu. Cijevi moraju zadovoljiti sve standarde u pogledu na agresivne medije, habanje te nosivog vanjskog statičkog i dinamičkog opterećenja. Dobava i monaža fazonskih komada od Pvc-a. Uračunat sav rad i potreban materijal. Prije montaže spojeve obavezno premazati odgovarajućim ljepilom. Obračun po m.</t>
  </si>
  <si>
    <t>Dobava i montaža montažnih elemenata</t>
  </si>
  <si>
    <t>R.br.</t>
  </si>
  <si>
    <t>Opis stavke</t>
  </si>
  <si>
    <t>Mjera</t>
  </si>
  <si>
    <t>Količina</t>
  </si>
  <si>
    <t>Jed. Cijena</t>
  </si>
  <si>
    <t>Iznos</t>
  </si>
  <si>
    <t>kpl</t>
  </si>
  <si>
    <t>UKUPNO STROJARSKI RADOVI</t>
  </si>
  <si>
    <t>Strojarske instalacije</t>
  </si>
  <si>
    <t>1.Dobava opreme sustava termotehničkih instalacija uključuje:
1.1.VRV sustav za grijanje i hlađenje; vanjska jedinica(Proizvod Daikin VRV IV - HIGH COP - tip RYYQ8U) te kazetne jedinice(Proizvod Daikin VRV FXZQ20A + BYFQ60C2W1W -1 kom;  Daikin VRV FXZQ32A + BYFQ60C2W1W - 4 kom). Regulacija po prostorijama i centralna,
1.2.Dizalica topline za grijanje te pripremu potrošne tople vode. Daikin EPRA14DW1 + ETBH16D9W
1.3. Spremnik PTV V=500l
1.4. Oprema u polju kotlovnice(ekspanzione posude, akom.spremnik itd)
1.5. Toplovodni radijatori</t>
  </si>
  <si>
    <t>2. Dobava opreme za sustav ventilacije. Uključuje:
2.1. Ventilator kao tip TH-500/160 3V proizvod Soler &amp; Palau", "BerlinerLuft. Tehnika"
2.2. Ventilator  kao tip TH-800N proizvod Soler &amp; Palau", "BerlinerLuft. Tehnika"
2.3. Ventilator  kao tip TH-800N proizvod Soler &amp; Palau", "BerlinerLuft. Tehnika"</t>
  </si>
  <si>
    <t>3.Ugradnja opreme specificirane projektom</t>
  </si>
  <si>
    <t>NAPOMENA
Projektantski iskaz cijena je samo projektantska procjena troškova investicije i služi samo informativno. Na temelju njega ne može se od strane investitora poduzeti bilo kakav pravni ili financijski postupak koji bi prethodio izvođenju radova ili bi se na temelju njega planirao, niti je to ponuda za izvođenje radova. Pravi iznos investicijske vrijednosti investitor će dobiti od potencijalnih izvođača radova koji će na temelju ponuda po stavkama ovoga troškovnika dati točan iznos investicije prema ovome projektu.</t>
  </si>
  <si>
    <t>St.</t>
  </si>
  <si>
    <t>Opis</t>
  </si>
  <si>
    <t>J. M.</t>
  </si>
  <si>
    <t>Jedinična cijena</t>
  </si>
  <si>
    <t>Ukupna cijena</t>
  </si>
  <si>
    <t>link na proizvod upisati u označeno polje</t>
  </si>
  <si>
    <t>Naručitelj može prije potpisivanja ugovora sa odabranim ponuditeljem tražiti na uvid kataloge, tehničke listove, linkove na web stranice proizvođača gdje je to zatraženo u troškovničkom opisu, te dostavu uzorka ( za stavke 8. i 10., u roku od 8 dana od obavijesti od strane naručitelja) kako bi se utvrdilo da li ponuđeni proizvodi doista odgovaraju propisanim tehničkim karateristikama. Ukoliko ponuđeni proizvodi ne odgovaraju propisanim tehničkim karateristikama ponuda će biti odbijena.</t>
  </si>
  <si>
    <t>BLAGAVAONA</t>
  </si>
  <si>
    <r>
      <t xml:space="preserve">Dobava i montaža monobloka  </t>
    </r>
    <r>
      <rPr>
        <b/>
        <sz val="10"/>
        <color theme="1"/>
        <rFont val="Arial"/>
        <family val="2"/>
      </rPr>
      <t>(1)</t>
    </r>
    <r>
      <rPr>
        <sz val="10"/>
        <color theme="1"/>
        <rFont val="Arial"/>
        <family val="2"/>
        <charset val="238"/>
      </rPr>
      <t xml:space="preserve"> koji se sastoji od ploče stola dim. 120x80cm (deb. 27mm) sive boje, metalnog postolja od čelični cijevi fi 60mm bojanih u sivo, te integriranih zaokretnih stolica (polipropilenske školjke) sa automatskim vraćanjem stolice paralelno sa pločom stola.</t>
    </r>
  </si>
  <si>
    <t>Ukupne dimenzija stola: 120x165x h73,6 cm (u paralelnom položaju stolica sa pločom stola)</t>
  </si>
  <si>
    <t>Ukupne dimenzija stola: 120x175x h73,6 cm (u momentu zakretannja stolica )</t>
  </si>
  <si>
    <t>Odstupanje dimenzijama nije dozvoljeno zbog specifičnosti prostora i opreme, te potrebnih minimuma za konzumne površine, te minimalnih razmaka i prolaza</t>
  </si>
  <si>
    <t>Ponuđeni proizvod mora biti industrijske serijske proizvodnje što ponuđač dokazuje  izvodom iz kataloga i/ili linkovima na ponuđene artikle.</t>
  </si>
  <si>
    <t>Minimalno jamstvo 2 godine</t>
  </si>
  <si>
    <t>Proizvođač :_________________</t>
  </si>
  <si>
    <t>Model :_________________</t>
  </si>
  <si>
    <t>Jamstvo :_________________</t>
  </si>
  <si>
    <t>Obračun po kompletu</t>
  </si>
  <si>
    <r>
      <t xml:space="preserve">Dobava i montaža monobloka  </t>
    </r>
    <r>
      <rPr>
        <b/>
        <sz val="10"/>
        <color theme="1"/>
        <rFont val="Arial"/>
        <family val="2"/>
      </rPr>
      <t>(1a)</t>
    </r>
    <r>
      <rPr>
        <sz val="10"/>
        <color theme="1"/>
        <rFont val="Arial"/>
        <family val="2"/>
        <charset val="238"/>
      </rPr>
      <t xml:space="preserve"> koji se sastoji od ploče stola dim. 70x80cm (deb. 27mm) sive boje, metalnog postolja od čelični cijevi fi 60mm bojanih u sivo, te integriranih zaokretnih stolica (polipropilenske školjke) sa automatskim vraćanjem stolice paralelno sa pločom stola.</t>
    </r>
  </si>
  <si>
    <t>Ukupne dimenzija stola: 70x165x h73,6 cm (u paralelnom položaju stolica sa pločom stola)</t>
  </si>
  <si>
    <t>Ukupne dimenzija stola: 70x175x h73,6 cm (u momentu zakretannja stolica )</t>
  </si>
  <si>
    <t>NATKRIVENA TERASA</t>
  </si>
  <si>
    <r>
      <t xml:space="preserve">Dobava i montaža kompleta </t>
    </r>
    <r>
      <rPr>
        <b/>
        <sz val="11"/>
        <color theme="1"/>
        <rFont val="Calibri"/>
        <family val="2"/>
        <scheme val="minor"/>
      </rPr>
      <t>(2)</t>
    </r>
    <r>
      <rPr>
        <sz val="11"/>
        <color rgb="FF000000"/>
        <rFont val="Calibri"/>
        <family val="2"/>
        <charset val="238"/>
      </rPr>
      <t xml:space="preserve"> od dvije klupe bez naslona i stola izrađene </t>
    </r>
  </si>
  <si>
    <t>hladno pocinčanog okvira, čelična cijev 60×60 mm, sa završno obrađena termoreaktivnim praškastim premazom u boji prema odabiru projektanta a iz dostupne kolekcije proizvođača.</t>
  </si>
  <si>
    <t>Klupe su izrađene na način da se mogu fiksirati u pod, te su sjedeća klupa i stol povezani čeličnim cijevima u jedan element.</t>
  </si>
  <si>
    <t>Ploča stola i sjedište izvedene od compact ploče debljine 12mm u boji po odabiru projektanta a iz dostupne kolekcije proizvođača.</t>
  </si>
  <si>
    <t>Ukupne dimenzije klupe L 157 x 130 x h 75cm</t>
  </si>
  <si>
    <t>Dimenzije ploče stola: L 130 x80 cm</t>
  </si>
  <si>
    <t>Dimenzije klupe za sjedenje: 100x30 cm</t>
  </si>
  <si>
    <t>Dozvoljeno odstupanje u dimenzijama +/- 2%</t>
  </si>
  <si>
    <t>Obračun po kom</t>
  </si>
  <si>
    <t>URED</t>
  </si>
  <si>
    <r>
      <t xml:space="preserve">Dobava i montaža radnog stola </t>
    </r>
    <r>
      <rPr>
        <b/>
        <sz val="10"/>
        <color theme="1"/>
        <rFont val="Arial"/>
        <family val="2"/>
      </rPr>
      <t>(3)</t>
    </r>
    <r>
      <rPr>
        <sz val="10"/>
        <color theme="1"/>
        <rFont val="Arial"/>
        <family val="2"/>
        <charset val="238"/>
      </rPr>
      <t xml:space="preserve"> oblika koji se sastoji od dvije radne plohe dim. 180x70cm (deb. 18mm) sive boje i metalnog most postolja na oba kraja stola, te jedno srednjom uvučenom užom nogom. Postolje u sivoj boji.  Most noge su povezene sa dvije traverse pravokutnog presjeka 50x15mm, debljina lima 1,5mm, koje su služe kao ukruta i podupirač za radnu ploču. Most noge su metalne cijevi trapezoidnog cjevastog presjeka debljine 2mm. </t>
    </r>
  </si>
  <si>
    <t>Ukupne diimenzija stola: 360x70x h72,9 cm</t>
  </si>
  <si>
    <t>Dozvoljeno odstupanje u dimenzijama +/- 1%</t>
  </si>
  <si>
    <t>Minimalno jamstvo 3 godine</t>
  </si>
  <si>
    <t>Obračun po komadu</t>
  </si>
  <si>
    <r>
      <t xml:space="preserve">Dobava i montaža bočnog dodatka </t>
    </r>
    <r>
      <rPr>
        <b/>
        <sz val="10"/>
        <color rgb="FF000000"/>
        <rFont val="Arial"/>
        <family val="2"/>
      </rPr>
      <t>(3a)</t>
    </r>
    <r>
      <rPr>
        <sz val="10"/>
        <color rgb="FF000000"/>
        <rFont val="Arial"/>
        <family val="2"/>
        <charset val="238"/>
      </rPr>
      <t xml:space="preserve"> za stol iz st.5 sa koji na jednom kraju ima</t>
    </r>
  </si>
  <si>
    <t>ima istu most nogu, te radnu ploču dimenzija 120x60cm deb. 18mm koja</t>
  </si>
  <si>
    <t xml:space="preserve">se sa pločom stola povezuje traverzama ispod ploče stola. Most noge su metalne cijevi trapezoidnog cjevastog presjeka debljine 2mm. </t>
  </si>
  <si>
    <t>Ukupne dimenzija bočnog dodatka : 100x60x h72,9 cm</t>
  </si>
  <si>
    <t>LADIČAR</t>
  </si>
  <si>
    <r>
      <t xml:space="preserve">Dobava i montaža pokretng ladičara </t>
    </r>
    <r>
      <rPr>
        <b/>
        <sz val="10"/>
        <rFont val="Arial"/>
        <family val="2"/>
      </rPr>
      <t>(4)</t>
    </r>
    <r>
      <rPr>
        <sz val="10"/>
        <rFont val="Arial"/>
        <family val="2"/>
      </rPr>
      <t xml:space="preserve"> s 3 + 1 ladica za sitni pribor, koji se sastoji od korpusa izrađenog od iverice deb. 18 mm obrađene melaminskom folijom. Ladice su od iverice deb. 12 mm i s rubom u melamin traci deb. 0,4 mm, a fronte ladica su od iverice 18 mm obrađene  melaminskom folijom deb. 04 mm - rubovi obrađeni ABS trakom deb. 2 mm u istoj boji kao fronte. Vodilice su metalne samozatvarajuće sa "soft close" mehanizmom. Ladičar je opremljen centralnom bravicom i kotačima. Boja korpusa i fronti siva.</t>
    </r>
  </si>
  <si>
    <t>Dimenzija: 42,1 x 55,2 x 57,3 cm</t>
  </si>
  <si>
    <t>Tip isti ili jednakovrijedan kao LAS - univerzalni ormari</t>
  </si>
  <si>
    <t>Šifra proizvoda:</t>
  </si>
  <si>
    <r>
      <t xml:space="preserve">Niski ormar </t>
    </r>
    <r>
      <rPr>
        <b/>
        <sz val="10"/>
        <color theme="1"/>
        <rFont val="Arial"/>
        <family val="2"/>
      </rPr>
      <t>(5)</t>
    </r>
    <r>
      <rPr>
        <sz val="10"/>
        <color theme="1"/>
        <rFont val="Arial"/>
        <family val="2"/>
      </rPr>
      <t>, otvoreni</t>
    </r>
  </si>
  <si>
    <r>
      <rPr>
        <b/>
        <sz val="10"/>
        <rFont val="Arial"/>
        <family val="2"/>
      </rPr>
      <t>Korpus:</t>
    </r>
    <r>
      <rPr>
        <sz val="10"/>
        <rFont val="Arial"/>
        <family val="2"/>
      </rPr>
      <t xml:space="preserve">
Materijal za izvedbu korpusa pojedinog modula je iverica obrađena melaminskom folijom sa završnim voštanim premazom u bijeloj boji. Debljina iverice korpusa ormara je 18 mm. Korpus je opremljen s 4 nožica za nivelaciju.</t>
    </r>
  </si>
  <si>
    <r>
      <rPr>
        <b/>
        <sz val="10"/>
        <rFont val="Arial"/>
        <family val="2"/>
      </rPr>
      <t>Police:</t>
    </r>
    <r>
      <rPr>
        <sz val="10"/>
        <rFont val="Arial"/>
        <family val="2"/>
      </rPr>
      <t xml:space="preserve">
Polica ormara izrađuju se od istovjetnog materijala i boje kao korpus, debljine 25 mm. Ormar ima 1 policu.</t>
    </r>
  </si>
  <si>
    <r>
      <rPr>
        <b/>
        <sz val="10"/>
        <rFont val="Arial"/>
        <family val="2"/>
      </rPr>
      <t>Leđa ormara:</t>
    </r>
    <r>
      <rPr>
        <sz val="10"/>
        <rFont val="Arial"/>
        <family val="2"/>
      </rPr>
      <t xml:space="preserve">
Leđa ormara izrađuju se od iverice debljine 18 mm radi povećanja čvrstoće, istovjetne boje kao i korpus ormara.</t>
    </r>
  </si>
  <si>
    <r>
      <rPr>
        <b/>
        <sz val="10"/>
        <rFont val="Arial"/>
        <family val="2"/>
      </rPr>
      <t>Okov:</t>
    </r>
    <r>
      <rPr>
        <sz val="10"/>
        <rFont val="Arial"/>
        <family val="2"/>
      </rPr>
      <t xml:space="preserve">
Pojedini moduli ormara kao i njihovo međusobno spajanje izvode se pomoću okova koji omogućava jednostavnu demontažu, preseljenje i ponovnu montažu. Sve vratnice imaju bravicu za zaključavanje s pripadajućim ključem. 
Ormar je opremljen ručkama i svim potrebnim okovom .</t>
    </r>
  </si>
  <si>
    <r>
      <rPr>
        <b/>
        <sz val="10"/>
        <rFont val="Arial"/>
        <family val="2"/>
      </rPr>
      <t>Obrada rubova:</t>
    </r>
    <r>
      <rPr>
        <sz val="10"/>
        <rFont val="Arial"/>
        <family val="2"/>
      </rPr>
      <t xml:space="preserve">
Obrada rubova ploča od iverice vrši se rubnom ABS trakom, debljine i načina izvedbe ovisno o poziciji odnosno vidljivosti pojedinog elementa.
Svi vidljivi i izloženi dijelovi korpusa, gornja ploča, vratnice i police obrađuju se ABS rubnom trakom debljine 2 mm. Dijelovi korpusa i leđa ormara, a koji nisu vidljivi obrađuju se ABS trakom debljine 0,4 mm. Boja rubnih traka istovjetna je boji samih elemenata na koje se ugrađuje.</t>
    </r>
  </si>
  <si>
    <t>Boja ormara prema odabiru projektanta, a iz dostupne kolekcije proizvođača</t>
  </si>
  <si>
    <t>Ukupne dimenzije: L90 x 44,5 x H 81,5 cm</t>
  </si>
  <si>
    <t>Dozvoljeno odstupanje u dimenzijama +/- 3%</t>
  </si>
  <si>
    <t>Model :__________</t>
  </si>
  <si>
    <t>Jamstvo: _______________</t>
  </si>
  <si>
    <r>
      <t xml:space="preserve">RADNA STOLICA </t>
    </r>
    <r>
      <rPr>
        <b/>
        <sz val="10"/>
        <rFont val="Arial"/>
        <family val="2"/>
      </rPr>
      <t>(6)</t>
    </r>
  </si>
  <si>
    <t>Rukonasloni podesivi po visini</t>
  </si>
  <si>
    <r>
      <t xml:space="preserve">POSTOLJE: </t>
    </r>
    <r>
      <rPr>
        <sz val="10"/>
        <rFont val="Arial"/>
        <family val="2"/>
        <charset val="238"/>
      </rPr>
      <t>aluminijska polirana baza sa 5 krakova i gumiranim kotačima za tvrde podloge</t>
    </r>
  </si>
  <si>
    <r>
      <t xml:space="preserve">Naslon - </t>
    </r>
    <r>
      <rPr>
        <sz val="10"/>
        <rFont val="Arial"/>
        <family val="2"/>
        <charset val="238"/>
      </rPr>
      <t>srednje visoki naslon, podesiv po visini, stražnja strana naslona ukrasni pokrov od crnog pvc-a, unutarnja strana tapecirana.</t>
    </r>
  </si>
  <si>
    <r>
      <t>Obloga sjedala i naslona -</t>
    </r>
    <r>
      <rPr>
        <sz val="10"/>
        <rFont val="Arial"/>
        <family val="2"/>
        <charset val="238"/>
      </rPr>
      <t xml:space="preserve"> tkanina 100% reciklirani poliester (reciklirano od plastičnih boca), otpornost na habanje (Martindale test) min 90.000 ciklusa, sukladno normi EN ISO 12947-2</t>
    </r>
    <r>
      <rPr>
        <b/>
        <sz val="10"/>
        <rFont val="Arial"/>
        <family val="2"/>
        <charset val="238"/>
      </rPr>
      <t xml:space="preserve">, </t>
    </r>
    <r>
      <rPr>
        <sz val="10"/>
        <rFont val="Arial"/>
        <family val="2"/>
      </rPr>
      <t>periva na 60</t>
    </r>
    <r>
      <rPr>
        <vertAlign val="superscript"/>
        <sz val="10"/>
        <rFont val="Symbol"/>
        <family val="1"/>
        <charset val="2"/>
      </rPr>
      <t>°</t>
    </r>
    <r>
      <rPr>
        <sz val="10"/>
        <color theme="1"/>
        <rFont val="Arial"/>
        <family val="2"/>
      </rPr>
      <t xml:space="preserve">C </t>
    </r>
  </si>
  <si>
    <t>Težina/gustoća tkanine: 350+/- g/m2</t>
  </si>
  <si>
    <t>Reakcija na požar sukladno normi EN 1021/1-2</t>
  </si>
  <si>
    <t>Boja tkanine prema odabiru projektanta iz ponude proizvođača</t>
  </si>
  <si>
    <r>
      <t xml:space="preserve">Punjenje sjedala i naslona: </t>
    </r>
    <r>
      <rPr>
        <sz val="10"/>
        <rFont val="Arial"/>
        <family val="2"/>
        <charset val="238"/>
      </rPr>
      <t>hladno lijevana poliuretanska pjena visoke izdržljivosti</t>
    </r>
  </si>
  <si>
    <r>
      <t xml:space="preserve">Mehanizam  - </t>
    </r>
    <r>
      <rPr>
        <sz val="10"/>
        <rFont val="Arial"/>
        <family val="2"/>
        <charset val="238"/>
      </rPr>
      <t>Sinkrono podešavanje nagiba naslon i sjedala s podešavanje otpora pomoću ručice pozicionirane ispod sjedala. Blokada u 5 položaja, antišok mehanizam, podešavanje visine sjedala. Maksimalni nagib naslona 20</t>
    </r>
    <r>
      <rPr>
        <sz val="10"/>
        <rFont val="Calibri"/>
        <family val="2"/>
        <charset val="238"/>
      </rPr>
      <t>˚</t>
    </r>
    <r>
      <rPr>
        <sz val="10"/>
        <rFont val="Arial"/>
        <family val="2"/>
        <charset val="238"/>
      </rPr>
      <t>, sjedala 11</t>
    </r>
    <r>
      <rPr>
        <sz val="10"/>
        <rFont val="Calibri"/>
        <family val="2"/>
        <charset val="238"/>
      </rPr>
      <t>˚</t>
    </r>
    <r>
      <rPr>
        <sz val="10"/>
        <rFont val="Arial"/>
        <family val="2"/>
        <charset val="238"/>
      </rPr>
      <t>. Pneumatska regulacija visine sjedala.</t>
    </r>
    <r>
      <rPr>
        <b/>
        <sz val="10"/>
        <rFont val="Arial"/>
        <family val="2"/>
        <charset val="238"/>
      </rPr>
      <t xml:space="preserve"> </t>
    </r>
    <r>
      <rPr>
        <sz val="10"/>
        <rFont val="Arial"/>
        <family val="2"/>
      </rPr>
      <t>Podešavanje dubine sjedala.</t>
    </r>
  </si>
  <si>
    <r>
      <t xml:space="preserve">Rukuonasloni - </t>
    </r>
    <r>
      <rPr>
        <sz val="10"/>
        <rFont val="Arial"/>
        <family val="2"/>
      </rPr>
      <t>3d podesivi (po visini, dubini i osno)</t>
    </r>
  </si>
  <si>
    <r>
      <t xml:space="preserve">Postolje: </t>
    </r>
    <r>
      <rPr>
        <sz val="10"/>
        <rFont val="Arial"/>
        <family val="2"/>
      </rPr>
      <t>petokrako kromirano sa kotačima za tvrde podloge</t>
    </r>
  </si>
  <si>
    <r>
      <t>Dimenzije:</t>
    </r>
    <r>
      <rPr>
        <sz val="10"/>
        <rFont val="Arial"/>
        <family val="2"/>
      </rPr>
      <t xml:space="preserve"> fi 69 cm, ukupna visina  98-108 cm</t>
    </r>
  </si>
  <si>
    <t>Tip isti ili jednakovrijedan kao Paris by Černelić</t>
  </si>
  <si>
    <t>Proizvođač: ______________</t>
  </si>
  <si>
    <t>Model: ______________</t>
  </si>
  <si>
    <t>Šifra proizvoda: __________________</t>
  </si>
  <si>
    <t>Jamstvo 3 godine</t>
  </si>
  <si>
    <t>SOBA ZA ODMOR</t>
  </si>
  <si>
    <r>
      <t xml:space="preserve">Radni stol </t>
    </r>
    <r>
      <rPr>
        <b/>
        <sz val="10"/>
        <color theme="1"/>
        <rFont val="Arial"/>
        <family val="2"/>
      </rPr>
      <t>(7)</t>
    </r>
    <r>
      <rPr>
        <sz val="10"/>
        <color theme="1"/>
        <rFont val="Arial"/>
        <family val="2"/>
      </rPr>
      <t xml:space="preserve"> dim. 200x80x73,6 cm </t>
    </r>
  </si>
  <si>
    <t xml:space="preserve">Izrada od iverala ploče i bočnica debljine 25 mm kantirano </t>
  </si>
  <si>
    <t>ABS trakom debljine 2mm</t>
  </si>
  <si>
    <t>Panel koji se montira ispod ploče stola povezuje dvije</t>
  </si>
  <si>
    <t>dvije bočnice deb. 18mm ujedno služi kao ukruta stola.</t>
  </si>
  <si>
    <t>Boja po odabiru projektanta</t>
  </si>
  <si>
    <t>Jamstvo: ______________</t>
  </si>
  <si>
    <r>
      <t xml:space="preserve">Višenamjenska stolica </t>
    </r>
    <r>
      <rPr>
        <b/>
        <sz val="10"/>
        <color theme="1"/>
        <rFont val="Arial"/>
        <family val="2"/>
      </rPr>
      <t>(8)</t>
    </r>
  </si>
  <si>
    <t>Konstrukcija metalna, sjedalo i naslon od plastike</t>
  </si>
  <si>
    <t>tapecirani</t>
  </si>
  <si>
    <t xml:space="preserve">Dobava i montaža stolice s plastičnom školjkom i metalnim kromiranim postolje
POSTOLJE: 4 noge, izvedeno od metalne šipke kružnog presjeka, kromirano sa silikonskim klizačima na dnu postolja za tvrde podloge                   SJEDALO I NASLON: od dva komada, polipropilena u sivoj boji
- leđa imaju perforacije ovalnog oblika 
- sjedalo puna plastika
- složive jedna na drugu do 6 komada
</t>
  </si>
  <si>
    <t>Ukupne dimenzije : L 50x 53,5x h 46/84,5 cm</t>
  </si>
  <si>
    <t>Minimalno jamstvo: 2 godine</t>
  </si>
  <si>
    <t>Proizvođač:  _____________</t>
  </si>
  <si>
    <t>Model: ____________</t>
  </si>
  <si>
    <t>Jamstvo: ____________</t>
  </si>
  <si>
    <r>
      <t xml:space="preserve">Trosjed L=198 m  </t>
    </r>
    <r>
      <rPr>
        <b/>
        <sz val="10"/>
        <color theme="1"/>
        <rFont val="Arial"/>
        <family val="2"/>
      </rPr>
      <t>(9)</t>
    </r>
  </si>
  <si>
    <t>Unutarnja struktura:</t>
  </si>
  <si>
    <t xml:space="preserve">kombinacija ploča od iverice, šperploče debljine 18mm i </t>
  </si>
  <si>
    <t>i ploča o mdf-a debljine 5mm</t>
  </si>
  <si>
    <r>
      <rPr>
        <b/>
        <sz val="10"/>
        <rFont val="Arial"/>
        <family val="2"/>
      </rPr>
      <t>PUNJENJE SJEDALA ,RUKONASLONA I NASLONA</t>
    </r>
    <r>
      <rPr>
        <sz val="10"/>
        <rFont val="Arial"/>
        <family val="2"/>
      </rPr>
      <t xml:space="preserve"> : hladno lijevana poliuretanska pjena visoke izdržljivosti. Naslon debljine 140 mm, s gustoćom poliuretanske pjene 25 kg / m3.</t>
    </r>
  </si>
  <si>
    <t>Sjedalo debljine 130 mm, rukonaslon debljine 140 mm</t>
  </si>
  <si>
    <t xml:space="preserve"> s gustoćom poliuretanske pjene 30 kg / m3.</t>
  </si>
  <si>
    <r>
      <rPr>
        <b/>
        <sz val="10"/>
        <color theme="1"/>
        <rFont val="Arial"/>
        <family val="2"/>
      </rPr>
      <t>Postolje</t>
    </r>
    <r>
      <rPr>
        <sz val="10"/>
        <color theme="1"/>
        <rFont val="Arial"/>
        <family val="2"/>
      </rPr>
      <t>:</t>
    </r>
  </si>
  <si>
    <t>5 nogica, izrađene od kromiranog cjevastog čelika,
podesive po visini, presjek 40 x 40 x V 150 mm</t>
  </si>
  <si>
    <t>Navlake na jastucima moguće je skinuti radi pranja.</t>
  </si>
  <si>
    <t>Dimenzije: L 198x 78x h 67cm (sjedenje h 45cm)</t>
  </si>
  <si>
    <t>Dozvoljeno odstupanje u dimenzijama max. 2%</t>
  </si>
  <si>
    <t>Tkanina:</t>
  </si>
  <si>
    <t>100% Polypropylene F.R. ; 250 gr/m2</t>
  </si>
  <si>
    <t>Martindale 50.000 ciklusa +/- 20%</t>
  </si>
  <si>
    <t xml:space="preserve">Fire-retardant class 1 </t>
  </si>
  <si>
    <t>Boja prema odabiru projektanta iz dostupne ponude proizvođača.</t>
  </si>
  <si>
    <t>Proizvođač :_______________</t>
  </si>
  <si>
    <t>Model :______________</t>
  </si>
  <si>
    <r>
      <t xml:space="preserve">Klub stolić  </t>
    </r>
    <r>
      <rPr>
        <b/>
        <sz val="10"/>
        <color theme="1"/>
        <rFont val="Arial"/>
        <family val="2"/>
      </rPr>
      <t>(10)</t>
    </r>
  </si>
  <si>
    <t xml:space="preserve">Izrada od iverala debljine 18 mm, postolje kantirano   </t>
  </si>
  <si>
    <t>melaminskom trakom deb. 0,4mm</t>
  </si>
  <si>
    <t>ploča stola kantirana abs trakom debljine 2 mm</t>
  </si>
  <si>
    <t>Boja po odabiru projektanta iz ponude proizvođača.</t>
  </si>
  <si>
    <t>Dimenzije: 120x60xh40 cm</t>
  </si>
  <si>
    <t>Dozvoljeno odstupanje u dimenzijama +/- 2cm</t>
  </si>
  <si>
    <t>HODNIK</t>
  </si>
  <si>
    <r>
      <t xml:space="preserve">Ormarići za osobne stvari </t>
    </r>
    <r>
      <rPr>
        <b/>
        <sz val="11"/>
        <color theme="1"/>
        <rFont val="Calibri"/>
        <family val="2"/>
        <scheme val="minor"/>
      </rPr>
      <t>(11) "</t>
    </r>
    <r>
      <rPr>
        <sz val="11"/>
        <color theme="1"/>
        <rFont val="Calibri"/>
        <family val="2"/>
        <scheme val="minor"/>
      </rPr>
      <t>lockeri"</t>
    </r>
  </si>
  <si>
    <t>Ormarići izrađeni od iverala sa 12 odjeljaka sa bravicama, dimenzije odjeljka</t>
  </si>
  <si>
    <t>L 44 x 44 x h 38 cm. Ormarići su opremljeni/povezani završnom gornjom pločom</t>
  </si>
  <si>
    <t>Ukupne dimenzije : L 135x 46,3x h 160,1 cm</t>
  </si>
  <si>
    <t>Boja prema odabiru projektanta, iz dostupne kolekcije proizvođača.</t>
  </si>
  <si>
    <t>RAZNI PROSTORI</t>
  </si>
  <si>
    <r>
      <t xml:space="preserve">Kante za razvrstavanje otpada </t>
    </r>
    <r>
      <rPr>
        <b/>
        <sz val="10"/>
        <color theme="1"/>
        <rFont val="Arial"/>
        <family val="2"/>
      </rPr>
      <t>(12)</t>
    </r>
  </si>
  <si>
    <t>Kućište i poklopac od čelika obloženog epoksidnim prahom</t>
  </si>
  <si>
    <t>Poklpoci u boji za poticanje odvajanja otpada</t>
  </si>
  <si>
    <t>Kanta je opremljena držačem unutarnje vreće</t>
  </si>
  <si>
    <t>Samostojeća ili zidna instalacija</t>
  </si>
  <si>
    <t>Kapacitet 42l</t>
  </si>
  <si>
    <t>Dimenzije: 30x20x h 70cm</t>
  </si>
  <si>
    <r>
      <t xml:space="preserve">Ogledalo </t>
    </r>
    <r>
      <rPr>
        <b/>
        <sz val="11"/>
        <color theme="1"/>
        <rFont val="Calibri"/>
        <family val="2"/>
        <scheme val="minor"/>
      </rPr>
      <t>(13)</t>
    </r>
  </si>
  <si>
    <t>Izrada, dobava i montaža ogledala po sanitarnim čvorovima</t>
  </si>
  <si>
    <t>Ogledala su bez okvira, opremljena staklenom policom, dubine 14cm, širine 50cm</t>
  </si>
  <si>
    <t>Dimeznije: širina 50cm, visina 60cm</t>
  </si>
  <si>
    <t>Ukupno bez pdv-a</t>
  </si>
  <si>
    <t>OPREMA</t>
  </si>
  <si>
    <t xml:space="preserve">Br.projekta: </t>
  </si>
  <si>
    <t>13.5.</t>
  </si>
  <si>
    <t>Zaštitna kapa i opšavi odzračnika vertikala</t>
  </si>
  <si>
    <t xml:space="preserve">Dobava, doprema i izrada zaštitnih kapa i opšavnog lima na vrhu odzračnika vertikala kao zaštita od padalina, pocinčanim limom debljine 0,5mm, bojanim u sivu boju (RAL 9006). Uključen sav potreban montažni materijal, spojni, brtveni, sav rad i materijal do pune funkcionalnosti. Obračun po m2. </t>
  </si>
  <si>
    <t>zaštitna kapa</t>
  </si>
  <si>
    <t>opšavni lim r.š. do max 40cm</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</si>
</sst>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 #,##0.00\ &quot;kn&quot;_-;\-* #,##0.00\ &quot;kn&quot;_-;_-* &quot;-&quot;??\ &quot;kn&quot;_-;_-@_-"/>
    <numFmt numFmtId="43" formatCode="_-* #,##0.00\ _k_n_-;\-* #,##0.00\ _k_n_-;_-* &quot;-&quot;??\ _k_n_-;_-@_-"/>
    <numFmt numFmtId="164" formatCode="#,##0.00&quot; kn&quot;"/>
    <numFmt numFmtId="165" formatCode="d&quot;.&quot;mmm"/>
    <numFmt numFmtId="166" formatCode="#,##0.00&quot; &quot;[$kn-41A]"/>
    <numFmt numFmtId="167" formatCode="0.0"/>
    <numFmt numFmtId="168" formatCode="&quot; &quot;#,##0.00&quot; &quot;;&quot;-&quot;#,##0.00&quot; &quot;;&quot; -&quot;00&quot; &quot;;&quot; &quot;@&quot; &quot;"/>
    <numFmt numFmtId="169" formatCode="#,##0.00\ &quot;kn&quot;"/>
    <numFmt numFmtId="170" formatCode="#,##0.00\ [$kn-41A];[Red]\-#,##0.00\ [$kn-41A]"/>
  </numFmts>
  <fonts count="78">
    <font>
      <sz val="11"/>
      <color rgb="FF000000"/>
      <name val="Calibri"/>
      <family val="2"/>
      <charset val="238"/>
    </font>
    <font>
      <sz val="11"/>
      <color theme="1"/>
      <name val="Calibri"/>
      <family val="2"/>
      <charset val="238"/>
      <scheme val="minor"/>
    </font>
    <font>
      <sz val="11"/>
      <color rgb="FF000000"/>
      <name val="Calibri"/>
      <family val="2"/>
      <charset val="238"/>
    </font>
    <font>
      <sz val="12"/>
      <color rgb="FF000000"/>
      <name val="Times New Roman CE"/>
      <family val="1"/>
      <charset val="238"/>
    </font>
    <font>
      <sz val="10"/>
      <color rgb="FF000000"/>
      <name val="Arial"/>
      <family val="2"/>
      <charset val="238"/>
    </font>
    <font>
      <sz val="10"/>
      <color rgb="FF000000"/>
      <name val="CRO_Swiss-Normal"/>
      <charset val="238"/>
    </font>
    <font>
      <sz val="10"/>
      <color rgb="FF000000"/>
      <name val="Dutch801 RmHd BT"/>
      <charset val="238"/>
    </font>
    <font>
      <sz val="10"/>
      <color rgb="FF000000"/>
      <name val="Dutch-Normal"/>
      <charset val="238"/>
    </font>
    <font>
      <sz val="10"/>
      <color rgb="FF000000"/>
      <name val="Helv"/>
      <charset val="238"/>
    </font>
    <font>
      <sz val="14"/>
      <color rgb="FF000000"/>
      <name val="Arial"/>
      <family val="2"/>
      <charset val="238"/>
    </font>
    <font>
      <sz val="11"/>
      <color rgb="FF000000"/>
      <name val="Arial"/>
      <family val="2"/>
      <charset val="238"/>
    </font>
    <font>
      <b/>
      <sz val="12"/>
      <color rgb="FF000000"/>
      <name val="Arial"/>
      <family val="2"/>
      <charset val="238"/>
    </font>
    <font>
      <b/>
      <sz val="11"/>
      <color rgb="FF000000"/>
      <name val="Arial"/>
      <family val="2"/>
      <charset val="238"/>
    </font>
    <font>
      <b/>
      <sz val="14"/>
      <color rgb="FF000000"/>
      <name val="Arial"/>
      <family val="2"/>
      <charset val="238"/>
    </font>
    <font>
      <sz val="12"/>
      <color rgb="FF000000"/>
      <name val="Arial"/>
      <family val="2"/>
      <charset val="238"/>
    </font>
    <font>
      <b/>
      <u/>
      <sz val="12"/>
      <color rgb="FF000000"/>
      <name val="Arial"/>
      <family val="2"/>
      <charset val="238"/>
    </font>
    <font>
      <b/>
      <u/>
      <sz val="11"/>
      <color rgb="FF000000"/>
      <name val="Arial"/>
      <family val="2"/>
      <charset val="238"/>
    </font>
    <font>
      <b/>
      <sz val="12"/>
      <color rgb="FFFF0000"/>
      <name val="Arial"/>
      <family val="2"/>
      <charset val="238"/>
    </font>
    <font>
      <sz val="10"/>
      <color rgb="FFFF0000"/>
      <name val="Arial"/>
      <family val="2"/>
      <charset val="238"/>
    </font>
    <font>
      <sz val="10"/>
      <color rgb="FFFF0000"/>
      <name val="Dutch801 RmHd BT"/>
      <charset val="238"/>
    </font>
    <font>
      <sz val="12"/>
      <color rgb="FFFF0000"/>
      <name val="Arial"/>
      <family val="2"/>
      <charset val="238"/>
    </font>
    <font>
      <b/>
      <i/>
      <sz val="14"/>
      <color rgb="FF000000"/>
      <name val="Arial"/>
      <family val="2"/>
      <charset val="238"/>
    </font>
    <font>
      <b/>
      <sz val="10"/>
      <color rgb="FF000000"/>
      <name val="Arial"/>
      <family val="2"/>
      <charset val="238"/>
    </font>
    <font>
      <sz val="10"/>
      <color rgb="FF000000"/>
      <name val="Times New Roman"/>
      <family val="1"/>
      <charset val="238"/>
    </font>
    <font>
      <b/>
      <sz val="11"/>
      <color rgb="FF000000"/>
      <name val="Times New Roman"/>
      <family val="1"/>
      <charset val="238"/>
    </font>
    <font>
      <b/>
      <sz val="10"/>
      <color rgb="FF000000"/>
      <name val="Times New Roman"/>
      <family val="1"/>
      <charset val="238"/>
    </font>
    <font>
      <sz val="11"/>
      <color rgb="FF000000"/>
      <name val="Times New Roman"/>
      <family val="1"/>
      <charset val="238"/>
    </font>
    <font>
      <b/>
      <sz val="12"/>
      <color rgb="FF000000"/>
      <name val="Times New Roman CE"/>
      <charset val="238"/>
    </font>
    <font>
      <sz val="11"/>
      <color rgb="FF000000"/>
      <name val="Times New Roman CE"/>
      <family val="1"/>
      <charset val="238"/>
    </font>
    <font>
      <b/>
      <sz val="14"/>
      <color rgb="FF000000"/>
      <name val="Times New Roman"/>
      <family val="1"/>
      <charset val="238"/>
    </font>
    <font>
      <sz val="14"/>
      <color rgb="FF000000"/>
      <name val="Times New Roman CE"/>
      <family val="1"/>
      <charset val="238"/>
    </font>
    <font>
      <sz val="14"/>
      <color rgb="FF000000"/>
      <name val="Times New Roman"/>
      <family val="1"/>
      <charset val="238"/>
    </font>
    <font>
      <sz val="50"/>
      <color rgb="FF000000"/>
      <name val="Times New Roman CE"/>
      <family val="1"/>
      <charset val="238"/>
    </font>
    <font>
      <b/>
      <sz val="16"/>
      <color rgb="FF000000"/>
      <name val="Times New Roman CE"/>
      <charset val="238"/>
    </font>
    <font>
      <b/>
      <sz val="11"/>
      <color rgb="FFFF0000"/>
      <name val="Times New Roman"/>
      <family val="1"/>
      <charset val="238"/>
    </font>
    <font>
      <b/>
      <sz val="12"/>
      <color rgb="FF0070C0"/>
      <name val="Times New Roman CE"/>
      <charset val="238"/>
    </font>
    <font>
      <b/>
      <sz val="16"/>
      <color rgb="FF000000"/>
      <name val="Times New Roman CE"/>
      <family val="1"/>
      <charset val="238"/>
    </font>
    <font>
      <sz val="17"/>
      <color rgb="FF000000"/>
      <name val="Times New Roman"/>
      <family val="1"/>
      <charset val="238"/>
    </font>
    <font>
      <b/>
      <sz val="18"/>
      <color rgb="FF000000"/>
      <name val="Times New Roman"/>
      <family val="1"/>
      <charset val="238"/>
    </font>
    <font>
      <sz val="20"/>
      <color rgb="FF000000"/>
      <name val="Times New Roman CE"/>
      <family val="1"/>
      <charset val="238"/>
    </font>
    <font>
      <b/>
      <sz val="15"/>
      <color rgb="FF000000"/>
      <name val="Arial"/>
      <family val="2"/>
      <charset val="238"/>
    </font>
    <font>
      <sz val="10"/>
      <color rgb="FFFFFF00"/>
      <name val="Arial"/>
      <family val="2"/>
      <charset val="238"/>
    </font>
    <font>
      <b/>
      <sz val="14"/>
      <color rgb="FFFFFF00"/>
      <name val="Times New Roman"/>
      <family val="1"/>
      <charset val="238"/>
    </font>
    <font>
      <b/>
      <sz val="11"/>
      <color rgb="FFC00000"/>
      <name val="Times New Roman"/>
      <family val="1"/>
      <charset val="238"/>
    </font>
    <font>
      <i/>
      <sz val="12"/>
      <color rgb="FF000000"/>
      <name val="Times New Roman CE"/>
      <charset val="238"/>
    </font>
    <font>
      <sz val="12"/>
      <color rgb="FFFF0000"/>
      <name val="Times New Roman CE"/>
      <family val="1"/>
      <charset val="238"/>
    </font>
    <font>
      <b/>
      <i/>
      <sz val="12"/>
      <color rgb="FF000000"/>
      <name val="Times New Roman CE"/>
      <charset val="238"/>
    </font>
    <font>
      <sz val="12"/>
      <color rgb="FF000000"/>
      <name val="Times New Roman CE"/>
      <charset val="238"/>
    </font>
    <font>
      <sz val="10"/>
      <color theme="1"/>
      <name val="Arial"/>
      <family val="2"/>
      <charset val="238"/>
    </font>
    <font>
      <sz val="10"/>
      <color theme="1"/>
      <name val="Arial"/>
      <family val="2"/>
    </font>
    <font>
      <i/>
      <sz val="12"/>
      <color theme="1"/>
      <name val="Times New Roman CE"/>
      <charset val="238"/>
    </font>
    <font>
      <sz val="11"/>
      <color rgb="FFFF0000"/>
      <name val="Times New Roman"/>
      <family val="1"/>
      <charset val="238"/>
    </font>
    <font>
      <b/>
      <sz val="11"/>
      <color rgb="FFFF0000"/>
      <name val="Arial"/>
      <family val="2"/>
      <charset val="238"/>
    </font>
    <font>
      <sz val="12"/>
      <color rgb="FF000000"/>
      <name val="Times New Roman"/>
      <family val="1"/>
      <charset val="238"/>
    </font>
    <font>
      <i/>
      <sz val="11"/>
      <color rgb="FF000000"/>
      <name val="Times New Roman"/>
      <family val="1"/>
      <charset val="238"/>
    </font>
    <font>
      <b/>
      <sz val="8"/>
      <name val="Arial"/>
      <family val="2"/>
      <charset val="238"/>
    </font>
    <font>
      <b/>
      <sz val="12"/>
      <name val="Arial"/>
      <family val="2"/>
      <charset val="238"/>
    </font>
    <font>
      <b/>
      <sz val="8"/>
      <color theme="1"/>
      <name val="Arial"/>
      <family val="2"/>
      <charset val="238"/>
    </font>
    <font>
      <sz val="8"/>
      <color rgb="FF000000"/>
      <name val="Arial"/>
      <family val="2"/>
      <charset val="238"/>
    </font>
    <font>
      <sz val="10"/>
      <name val="Arial"/>
      <family val="2"/>
      <charset val="238"/>
    </font>
    <font>
      <sz val="8"/>
      <color theme="1"/>
      <name val="Arial"/>
      <family val="2"/>
      <charset val="238"/>
    </font>
    <font>
      <sz val="8"/>
      <name val="Arial"/>
      <family val="2"/>
      <charset val="238"/>
    </font>
    <font>
      <sz val="10"/>
      <color indexed="8"/>
      <name val="MS Sans Serif"/>
      <family val="2"/>
      <charset val="238"/>
    </font>
    <font>
      <sz val="11"/>
      <name val="Arial"/>
      <family val="2"/>
      <charset val="238"/>
    </font>
    <font>
      <sz val="10"/>
      <name val="Arial CE"/>
      <family val="2"/>
      <charset val="238"/>
    </font>
    <font>
      <b/>
      <sz val="10"/>
      <name val="Arial"/>
      <family val="2"/>
      <charset val="238"/>
    </font>
    <font>
      <b/>
      <sz val="10"/>
      <name val="Arial"/>
      <family val="2"/>
    </font>
    <font>
      <sz val="10"/>
      <name val="Arial"/>
      <family val="2"/>
    </font>
    <font>
      <u/>
      <sz val="12"/>
      <color theme="1"/>
      <name val="Calibri"/>
      <family val="2"/>
      <charset val="238"/>
      <scheme val="minor"/>
    </font>
    <font>
      <sz val="11"/>
      <color theme="1"/>
      <name val="Arial"/>
      <family val="2"/>
      <charset val="238"/>
    </font>
    <font>
      <b/>
      <sz val="10"/>
      <color theme="1"/>
      <name val="Arial"/>
      <family val="2"/>
    </font>
    <font>
      <b/>
      <sz val="11"/>
      <color theme="1"/>
      <name val="Calibri"/>
      <family val="2"/>
      <scheme val="minor"/>
    </font>
    <font>
      <sz val="10"/>
      <color theme="1"/>
      <name val="Calibri"/>
      <family val="2"/>
      <charset val="238"/>
      <scheme val="minor"/>
    </font>
    <font>
      <b/>
      <sz val="10"/>
      <color rgb="FF000000"/>
      <name val="Arial"/>
      <family val="2"/>
    </font>
    <font>
      <vertAlign val="superscript"/>
      <sz val="10"/>
      <name val="Symbol"/>
      <family val="1"/>
      <charset val="2"/>
    </font>
    <font>
      <sz val="10"/>
      <name val="Calibri"/>
      <family val="2"/>
      <charset val="238"/>
    </font>
    <font>
      <sz val="11"/>
      <color theme="1"/>
      <name val="Calibri"/>
      <family val="2"/>
      <scheme val="minor"/>
    </font>
    <font>
      <b/>
      <sz val="11"/>
      <color theme="1"/>
      <name val="Arial"/>
      <family val="2"/>
    </font>
  </fonts>
  <fills count="9">
    <fill>
      <patternFill patternType="none"/>
    </fill>
    <fill>
      <patternFill patternType="gray125"/>
    </fill>
    <fill>
      <patternFill patternType="solid">
        <fgColor rgb="FFD9E1F2"/>
        <bgColor rgb="FFD9E1F2"/>
      </patternFill>
    </fill>
    <fill>
      <patternFill patternType="solid">
        <fgColor rgb="FFFFFF00"/>
        <bgColor rgb="FFFFFF00"/>
      </patternFill>
    </fill>
    <fill>
      <patternFill patternType="solid">
        <fgColor rgb="FFD9D9D9"/>
        <bgColor rgb="FFD9D9D9"/>
      </patternFill>
    </fill>
    <fill>
      <patternFill patternType="solid">
        <fgColor rgb="FFFFFF00"/>
        <bgColor indexed="64"/>
      </patternFill>
    </fill>
    <fill>
      <patternFill patternType="solid">
        <fgColor theme="0" tint="-0.14999847407452621"/>
        <bgColor rgb="FFFFCC99"/>
      </patternFill>
    </fill>
    <fill>
      <patternFill patternType="solid">
        <fgColor theme="0" tint="-0.249977111117893"/>
        <bgColor indexed="64"/>
      </patternFill>
    </fill>
    <fill>
      <patternFill patternType="solid">
        <fgColor theme="0" tint="-0.14999847407452621"/>
        <bgColor indexed="64"/>
      </patternFill>
    </fill>
  </fills>
  <borders count="21">
    <border>
      <left/>
      <right/>
      <top/>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8"/>
      </top>
      <bottom/>
      <diagonal/>
    </border>
  </borders>
  <cellStyleXfs count="65">
    <xf numFmtId="0" fontId="0" fillId="0" borderId="0"/>
    <xf numFmtId="168" fontId="2" fillId="0" borderId="0" applyFont="0" applyFill="0" applyBorder="0" applyAlignment="0" applyProtection="0"/>
    <xf numFmtId="0" fontId="3" fillId="0" borderId="0" applyNumberFormat="0" applyBorder="0" applyProtection="0">
      <alignment horizontal="right" vertical="top"/>
    </xf>
    <xf numFmtId="0" fontId="3" fillId="0" borderId="0" applyNumberFormat="0" applyBorder="0" applyProtection="0">
      <alignment horizontal="right" vertical="top"/>
    </xf>
    <xf numFmtId="0" fontId="3" fillId="0" borderId="0" applyNumberFormat="0" applyBorder="0" applyProtection="0">
      <alignment horizontal="right" vertical="top"/>
    </xf>
    <xf numFmtId="0" fontId="3" fillId="0" borderId="0" applyNumberFormat="0" applyBorder="0" applyProtection="0">
      <alignment horizontal="right" vertical="top"/>
    </xf>
    <xf numFmtId="0" fontId="3" fillId="0" borderId="0" applyNumberFormat="0" applyBorder="0" applyProtection="0">
      <alignment horizontal="justify" vertical="top" wrapText="1"/>
    </xf>
    <xf numFmtId="0" fontId="3" fillId="0" borderId="0" applyNumberFormat="0" applyBorder="0" applyProtection="0">
      <alignment horizontal="justify" vertical="top" wrapText="1"/>
    </xf>
    <xf numFmtId="0" fontId="3" fillId="0" borderId="0" applyNumberFormat="0" applyBorder="0" applyProtection="0">
      <alignment horizontal="justify" vertical="top" wrapText="1"/>
    </xf>
    <xf numFmtId="0" fontId="3" fillId="0" borderId="0" applyNumberFormat="0" applyBorder="0" applyProtection="0">
      <alignment horizontal="justify" vertical="top" wrapText="1"/>
    </xf>
    <xf numFmtId="0" fontId="3" fillId="0" borderId="0" applyNumberFormat="0" applyBorder="0" applyProtection="0">
      <alignment horizontal="left"/>
    </xf>
    <xf numFmtId="0" fontId="3" fillId="0" borderId="0" applyNumberFormat="0" applyBorder="0" applyProtection="0">
      <alignment horizontal="left"/>
    </xf>
    <xf numFmtId="0" fontId="3" fillId="0" borderId="0" applyNumberFormat="0" applyBorder="0" applyProtection="0">
      <alignment horizontal="left"/>
    </xf>
    <xf numFmtId="0" fontId="3" fillId="0" borderId="0" applyNumberFormat="0" applyBorder="0" applyProtection="0">
      <alignment horizontal="left"/>
    </xf>
    <xf numFmtId="4" fontId="3" fillId="0" borderId="0" applyBorder="0" applyProtection="0">
      <alignment horizontal="right"/>
    </xf>
    <xf numFmtId="4" fontId="3" fillId="0" borderId="0" applyBorder="0" applyProtection="0">
      <alignment horizontal="right"/>
    </xf>
    <xf numFmtId="4" fontId="3" fillId="0" borderId="0" applyBorder="0" applyProtection="0">
      <alignment horizontal="right"/>
    </xf>
    <xf numFmtId="4" fontId="3" fillId="0" borderId="0" applyBorder="0" applyProtection="0">
      <alignment horizontal="right"/>
    </xf>
    <xf numFmtId="0" fontId="3" fillId="0" borderId="0" applyNumberFormat="0" applyBorder="0" applyProtection="0">
      <alignment horizontal="right"/>
    </xf>
    <xf numFmtId="0" fontId="3" fillId="0" borderId="0" applyNumberFormat="0" applyBorder="0" applyProtection="0">
      <alignment horizontal="right"/>
    </xf>
    <xf numFmtId="0" fontId="3" fillId="0" borderId="0" applyNumberFormat="0" applyBorder="0" applyProtection="0">
      <alignment horizontal="right"/>
    </xf>
    <xf numFmtId="0" fontId="3" fillId="0" borderId="0" applyNumberFormat="0" applyBorder="0" applyProtection="0">
      <alignment horizontal="right"/>
    </xf>
    <xf numFmtId="4" fontId="3" fillId="0" borderId="0" applyBorder="0" applyProtection="0">
      <alignment horizontal="right" wrapText="1"/>
    </xf>
    <xf numFmtId="4" fontId="3" fillId="0" borderId="0" applyBorder="0" applyProtection="0">
      <alignment horizontal="right" wrapText="1"/>
    </xf>
    <xf numFmtId="4" fontId="3" fillId="0" borderId="0" applyBorder="0" applyProtection="0">
      <alignment horizontal="right" wrapText="1"/>
    </xf>
    <xf numFmtId="4" fontId="3" fillId="0" borderId="0" applyBorder="0" applyProtection="0">
      <alignment horizontal="right" wrapText="1"/>
    </xf>
    <xf numFmtId="0" fontId="3" fillId="0" borderId="0" applyNumberFormat="0" applyBorder="0" applyProtection="0">
      <alignment horizontal="right"/>
    </xf>
    <xf numFmtId="0" fontId="3" fillId="0" borderId="0" applyNumberFormat="0" applyBorder="0" applyProtection="0">
      <alignment horizontal="right"/>
    </xf>
    <xf numFmtId="0" fontId="3" fillId="0" borderId="0" applyNumberFormat="0" applyBorder="0" applyProtection="0">
      <alignment horizontal="right"/>
    </xf>
    <xf numFmtId="0" fontId="3" fillId="0" borderId="0" applyNumberFormat="0" applyBorder="0" applyProtection="0">
      <alignment horizontal="right"/>
    </xf>
    <xf numFmtId="4" fontId="3" fillId="0" borderId="0" applyBorder="0" applyProtection="0">
      <alignment horizontal="right"/>
    </xf>
    <xf numFmtId="4" fontId="3" fillId="0" borderId="0" applyBorder="0" applyProtection="0">
      <alignment horizontal="right"/>
    </xf>
    <xf numFmtId="4" fontId="3" fillId="0" borderId="0" applyBorder="0" applyProtection="0">
      <alignment horizontal="right"/>
    </xf>
    <xf numFmtId="4" fontId="3" fillId="0" borderId="0" applyBorder="0" applyProtection="0">
      <alignment horizontal="right"/>
    </xf>
    <xf numFmtId="0" fontId="3" fillId="0" borderId="0" applyNumberFormat="0" applyBorder="0" applyProtection="0">
      <alignment vertical="top"/>
    </xf>
    <xf numFmtId="0" fontId="4" fillId="0" borderId="0" applyNumberFormat="0" applyBorder="0" applyProtection="0"/>
    <xf numFmtId="0" fontId="3" fillId="0" borderId="0" applyNumberFormat="0" applyBorder="0" applyProtection="0">
      <alignment vertical="top"/>
    </xf>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3" fillId="0" borderId="0" applyNumberFormat="0" applyBorder="0" applyProtection="0">
      <alignment vertical="top"/>
    </xf>
    <xf numFmtId="0" fontId="3" fillId="0" borderId="0" applyNumberFormat="0" applyBorder="0" applyProtection="0">
      <alignment vertical="top"/>
    </xf>
    <xf numFmtId="0" fontId="3" fillId="0" borderId="0" applyNumberFormat="0" applyBorder="0" applyProtection="0">
      <alignment vertical="top"/>
    </xf>
    <xf numFmtId="0" fontId="5" fillId="0" borderId="0" applyNumberFormat="0" applyBorder="0" applyProtection="0"/>
    <xf numFmtId="0" fontId="4" fillId="0" borderId="0" applyNumberFormat="0" applyBorder="0" applyProtection="0"/>
    <xf numFmtId="0" fontId="4" fillId="0" borderId="0" applyNumberFormat="0" applyBorder="0" applyProtection="0"/>
    <xf numFmtId="0" fontId="6" fillId="0" borderId="0" applyNumberFormat="0" applyBorder="0" applyProtection="0"/>
    <xf numFmtId="0" fontId="4" fillId="0" borderId="0" applyNumberFormat="0" applyBorder="0" applyProtection="0"/>
    <xf numFmtId="0" fontId="5" fillId="0" borderId="0" applyNumberFormat="0" applyBorder="0" applyProtection="0"/>
    <xf numFmtId="0" fontId="5" fillId="0" borderId="0" applyNumberFormat="0" applyBorder="0" applyProtection="0"/>
    <xf numFmtId="0" fontId="7" fillId="0" borderId="0" applyNumberFormat="0" applyBorder="0" applyProtection="0"/>
    <xf numFmtId="0" fontId="3" fillId="0" borderId="0" applyNumberFormat="0" applyBorder="0" applyProtection="0">
      <alignment vertical="top"/>
    </xf>
    <xf numFmtId="0" fontId="3" fillId="0" borderId="0" applyNumberFormat="0" applyBorder="0" applyProtection="0">
      <alignment vertical="top"/>
    </xf>
    <xf numFmtId="0" fontId="2" fillId="0" borderId="0" applyNumberFormat="0" applyFont="0" applyBorder="0" applyProtection="0"/>
    <xf numFmtId="0" fontId="4" fillId="0" borderId="0" applyNumberFormat="0" applyBorder="0" applyProtection="0"/>
    <xf numFmtId="0" fontId="8" fillId="0" borderId="0" applyNumberFormat="0" applyBorder="0" applyProtection="0"/>
    <xf numFmtId="0" fontId="1" fillId="0" borderId="0"/>
    <xf numFmtId="0" fontId="59" fillId="0" borderId="0"/>
    <xf numFmtId="0" fontId="62" fillId="0" borderId="0"/>
    <xf numFmtId="0" fontId="59" fillId="0" borderId="0"/>
    <xf numFmtId="0" fontId="59" fillId="0" borderId="0"/>
    <xf numFmtId="0" fontId="63" fillId="0" borderId="0"/>
    <xf numFmtId="0" fontId="64" fillId="0" borderId="0"/>
    <xf numFmtId="0" fontId="59" fillId="0" borderId="0"/>
    <xf numFmtId="49" fontId="63" fillId="0" borderId="20" applyProtection="0">
      <alignment horizontal="justify" vertical="top" wrapText="1"/>
    </xf>
  </cellStyleXfs>
  <cellXfs count="382">
    <xf numFmtId="0" fontId="0" fillId="0" borderId="0" xfId="0"/>
    <xf numFmtId="0" fontId="4" fillId="0" borderId="0" xfId="46" applyFont="1" applyFill="1" applyAlignment="1"/>
    <xf numFmtId="0" fontId="6" fillId="0" borderId="0" xfId="46" applyFont="1" applyFill="1" applyAlignment="1"/>
    <xf numFmtId="0" fontId="9" fillId="0" borderId="0" xfId="46" applyFont="1" applyFill="1" applyAlignment="1">
      <alignment horizontal="left" vertical="top"/>
    </xf>
    <xf numFmtId="0" fontId="4" fillId="0" borderId="0" xfId="46" applyFont="1" applyFill="1" applyAlignment="1">
      <alignment horizontal="left" vertical="top"/>
    </xf>
    <xf numFmtId="0" fontId="12" fillId="0" borderId="0" xfId="46" applyFont="1" applyFill="1" applyAlignment="1"/>
    <xf numFmtId="0" fontId="13" fillId="0" borderId="0" xfId="46" applyFont="1" applyFill="1" applyAlignment="1"/>
    <xf numFmtId="0" fontId="14" fillId="0" borderId="0" xfId="46" applyFont="1" applyFill="1" applyAlignment="1"/>
    <xf numFmtId="0" fontId="10" fillId="0" borderId="0" xfId="46" applyFont="1" applyFill="1" applyAlignment="1"/>
    <xf numFmtId="0" fontId="10" fillId="0" borderId="0" xfId="46" applyFont="1" applyFill="1" applyAlignment="1">
      <alignment horizontal="left" vertical="top" wrapText="1"/>
    </xf>
    <xf numFmtId="0" fontId="6" fillId="0" borderId="0" xfId="46" applyFont="1" applyFill="1" applyAlignment="1">
      <alignment horizontal="right"/>
    </xf>
    <xf numFmtId="0" fontId="11" fillId="0" borderId="0" xfId="46" applyFont="1" applyFill="1" applyAlignment="1"/>
    <xf numFmtId="0" fontId="17" fillId="0" borderId="0" xfId="46" applyFont="1" applyFill="1" applyAlignment="1"/>
    <xf numFmtId="0" fontId="18" fillId="0" borderId="0" xfId="46" applyFont="1" applyFill="1" applyAlignment="1"/>
    <xf numFmtId="0" fontId="19" fillId="0" borderId="0" xfId="46" applyFont="1" applyFill="1" applyAlignment="1"/>
    <xf numFmtId="164" fontId="20" fillId="0" borderId="0" xfId="46" applyNumberFormat="1" applyFont="1" applyFill="1" applyAlignment="1">
      <alignment horizontal="right"/>
    </xf>
    <xf numFmtId="0" fontId="16" fillId="0" borderId="0" xfId="46" applyFont="1" applyFill="1" applyAlignment="1"/>
    <xf numFmtId="164" fontId="14" fillId="0" borderId="0" xfId="46" applyNumberFormat="1" applyFont="1" applyFill="1" applyAlignment="1"/>
    <xf numFmtId="0" fontId="16" fillId="0" borderId="0" xfId="46" applyFont="1" applyFill="1" applyAlignment="1">
      <alignment horizontal="left" vertical="top"/>
    </xf>
    <xf numFmtId="0" fontId="15" fillId="0" borderId="0" xfId="46" applyFont="1" applyFill="1" applyAlignment="1">
      <alignment horizontal="left" vertical="top"/>
    </xf>
    <xf numFmtId="0" fontId="4" fillId="0" borderId="2" xfId="46" applyFont="1" applyFill="1" applyBorder="1" applyAlignment="1"/>
    <xf numFmtId="0" fontId="21" fillId="0" borderId="0" xfId="46" applyFont="1" applyFill="1" applyAlignment="1">
      <alignment horizontal="left" indent="2"/>
    </xf>
    <xf numFmtId="164" fontId="13" fillId="0" borderId="0" xfId="46" applyNumberFormat="1" applyFont="1" applyFill="1" applyAlignment="1"/>
    <xf numFmtId="0" fontId="9" fillId="0" borderId="0" xfId="46" applyFont="1" applyFill="1" applyAlignment="1"/>
    <xf numFmtId="0" fontId="4" fillId="0" borderId="0" xfId="46" applyFont="1" applyFill="1" applyAlignment="1">
      <alignment vertical="top" wrapText="1"/>
    </xf>
    <xf numFmtId="0" fontId="3" fillId="0" borderId="0" xfId="34" applyFont="1" applyFill="1" applyAlignment="1">
      <alignment vertical="top"/>
    </xf>
    <xf numFmtId="0" fontId="3" fillId="0" borderId="0" xfId="34" applyFont="1" applyFill="1" applyAlignment="1">
      <alignment horizontal="center" vertical="top"/>
    </xf>
    <xf numFmtId="0" fontId="24" fillId="0" borderId="0" xfId="5" applyFont="1" applyFill="1" applyAlignment="1">
      <alignment horizontal="left" vertical="center"/>
    </xf>
    <xf numFmtId="0" fontId="25" fillId="0" borderId="0" xfId="5" applyFont="1" applyFill="1" applyAlignment="1">
      <alignment horizontal="left" vertical="center"/>
    </xf>
    <xf numFmtId="0" fontId="26" fillId="0" borderId="0" xfId="5" applyFont="1" applyFill="1" applyAlignment="1">
      <alignment horizontal="left" vertical="center"/>
    </xf>
    <xf numFmtId="0" fontId="23" fillId="0" borderId="0" xfId="5" applyFont="1" applyFill="1" applyAlignment="1">
      <alignment horizontal="left" vertical="center"/>
    </xf>
    <xf numFmtId="0" fontId="23" fillId="0" borderId="6" xfId="5" applyFont="1" applyFill="1" applyBorder="1" applyAlignment="1">
      <alignment horizontal="left" vertical="center"/>
    </xf>
    <xf numFmtId="0" fontId="3" fillId="0" borderId="0" xfId="34" applyFont="1" applyFill="1" applyAlignment="1">
      <alignment horizontal="left" vertical="top"/>
    </xf>
    <xf numFmtId="0" fontId="24" fillId="0" borderId="0" xfId="34" applyFont="1" applyFill="1" applyAlignment="1">
      <alignment vertical="center"/>
    </xf>
    <xf numFmtId="0" fontId="24" fillId="0" borderId="0" xfId="34" applyFont="1" applyFill="1" applyAlignment="1">
      <alignment horizontal="left" vertical="center"/>
    </xf>
    <xf numFmtId="0" fontId="24" fillId="0" borderId="0" xfId="34" applyFont="1" applyFill="1" applyAlignment="1">
      <alignment horizontal="center" vertical="center"/>
    </xf>
    <xf numFmtId="0" fontId="28" fillId="0" borderId="0" xfId="34" applyFont="1" applyFill="1" applyAlignment="1">
      <alignment vertical="top"/>
    </xf>
    <xf numFmtId="0" fontId="26" fillId="0" borderId="0" xfId="34" applyFont="1" applyFill="1" applyAlignment="1">
      <alignment vertical="center"/>
    </xf>
    <xf numFmtId="0" fontId="29" fillId="0" borderId="0" xfId="34" applyFont="1" applyFill="1" applyAlignment="1">
      <alignment vertical="center"/>
    </xf>
    <xf numFmtId="0" fontId="29" fillId="0" borderId="0" xfId="34" applyFont="1" applyFill="1" applyAlignment="1">
      <alignment horizontal="center" vertical="center"/>
    </xf>
    <xf numFmtId="0" fontId="30" fillId="0" borderId="0" xfId="34" applyFont="1" applyFill="1" applyAlignment="1">
      <alignment vertical="top"/>
    </xf>
    <xf numFmtId="0" fontId="28" fillId="0" borderId="0" xfId="34" applyFont="1" applyFill="1" applyAlignment="1">
      <alignment horizontal="left" vertical="top" wrapText="1"/>
    </xf>
    <xf numFmtId="0" fontId="31" fillId="0" borderId="0" xfId="5" applyFont="1" applyFill="1" applyAlignment="1">
      <alignment horizontal="center" vertical="center"/>
    </xf>
    <xf numFmtId="0" fontId="24" fillId="0" borderId="0" xfId="34" applyFont="1" applyFill="1" applyAlignment="1">
      <alignment horizontal="left" vertical="center" indent="4"/>
    </xf>
    <xf numFmtId="0" fontId="26" fillId="0" borderId="0" xfId="5" applyFont="1" applyFill="1" applyAlignment="1">
      <alignment horizontal="center" vertical="center"/>
    </xf>
    <xf numFmtId="0" fontId="26" fillId="0" borderId="7" xfId="5" applyFont="1" applyFill="1" applyBorder="1" applyAlignment="1">
      <alignment horizontal="left" vertical="center"/>
    </xf>
    <xf numFmtId="4" fontId="26" fillId="0" borderId="7" xfId="17" applyFont="1" applyFill="1" applyBorder="1" applyAlignment="1">
      <alignment horizontal="left"/>
    </xf>
    <xf numFmtId="0" fontId="26" fillId="0" borderId="7" xfId="21" applyFont="1" applyFill="1" applyBorder="1" applyAlignment="1">
      <alignment horizontal="right"/>
    </xf>
    <xf numFmtId="4" fontId="26" fillId="0" borderId="7" xfId="25" applyFont="1" applyFill="1" applyBorder="1" applyAlignment="1">
      <alignment horizontal="right" wrapText="1"/>
    </xf>
    <xf numFmtId="0" fontId="26" fillId="0" borderId="7" xfId="29" applyFont="1" applyFill="1" applyBorder="1" applyAlignment="1">
      <alignment horizontal="center"/>
    </xf>
    <xf numFmtId="4" fontId="26" fillId="0" borderId="7" xfId="33" applyFont="1" applyFill="1" applyBorder="1" applyAlignment="1">
      <alignment horizontal="right" vertical="center"/>
    </xf>
    <xf numFmtId="0" fontId="3" fillId="0" borderId="7" xfId="34" applyFont="1" applyFill="1" applyBorder="1" applyAlignment="1">
      <alignment vertical="top"/>
    </xf>
    <xf numFmtId="4" fontId="26" fillId="0" borderId="0" xfId="33" applyFont="1" applyFill="1" applyAlignment="1">
      <alignment horizontal="center" vertical="center"/>
    </xf>
    <xf numFmtId="0" fontId="26" fillId="0" borderId="0" xfId="13" applyFont="1" applyFill="1" applyAlignment="1">
      <alignment horizontal="left" vertical="center"/>
    </xf>
    <xf numFmtId="0" fontId="3" fillId="0" borderId="6" xfId="34" applyFont="1" applyFill="1" applyBorder="1" applyAlignment="1">
      <alignment vertical="top"/>
    </xf>
    <xf numFmtId="0" fontId="26" fillId="0" borderId="0" xfId="29" applyFont="1" applyFill="1" applyAlignment="1">
      <alignment horizontal="center"/>
    </xf>
    <xf numFmtId="4" fontId="26" fillId="0" borderId="0" xfId="33" applyFont="1" applyFill="1" applyAlignment="1">
      <alignment horizontal="right" vertical="center"/>
    </xf>
    <xf numFmtId="4" fontId="3" fillId="0" borderId="0" xfId="34" applyNumberFormat="1" applyFont="1" applyFill="1" applyAlignment="1">
      <alignment horizontal="center" vertical="top"/>
    </xf>
    <xf numFmtId="0" fontId="27" fillId="0" borderId="0" xfId="34" applyFont="1" applyFill="1" applyAlignment="1">
      <alignment vertical="top"/>
    </xf>
    <xf numFmtId="0" fontId="3" fillId="0" borderId="8" xfId="34" applyFont="1" applyFill="1" applyBorder="1" applyAlignment="1">
      <alignment vertical="top"/>
    </xf>
    <xf numFmtId="0" fontId="3" fillId="0" borderId="9" xfId="34" applyFont="1" applyFill="1" applyBorder="1" applyAlignment="1">
      <alignment vertical="top"/>
    </xf>
    <xf numFmtId="167" fontId="3" fillId="0" borderId="0" xfId="34" applyNumberFormat="1" applyFont="1" applyFill="1" applyAlignment="1">
      <alignment vertical="top"/>
    </xf>
    <xf numFmtId="0" fontId="3" fillId="0" borderId="9" xfId="34" applyFont="1" applyFill="1" applyBorder="1" applyAlignment="1">
      <alignment horizontal="center" vertical="top"/>
    </xf>
    <xf numFmtId="4" fontId="35" fillId="0" borderId="0" xfId="34" applyNumberFormat="1" applyFont="1" applyFill="1" applyAlignment="1">
      <alignment vertical="top"/>
    </xf>
    <xf numFmtId="0" fontId="35" fillId="0" borderId="0" xfId="34" applyFont="1" applyFill="1" applyAlignment="1">
      <alignment vertical="top"/>
    </xf>
    <xf numFmtId="0" fontId="38" fillId="0" borderId="0" xfId="5" applyFont="1" applyFill="1" applyAlignment="1">
      <alignment horizontal="left" vertical="center"/>
    </xf>
    <xf numFmtId="4" fontId="39" fillId="0" borderId="0" xfId="34" applyNumberFormat="1" applyFont="1" applyFill="1" applyAlignment="1">
      <alignment horizontal="right" vertical="center"/>
    </xf>
    <xf numFmtId="0" fontId="4" fillId="0" borderId="0" xfId="34" applyFont="1" applyFill="1" applyAlignment="1">
      <alignment horizontal="justify" vertical="top"/>
    </xf>
    <xf numFmtId="0" fontId="4" fillId="0" borderId="0" xfId="34" applyFont="1" applyFill="1" applyAlignment="1"/>
    <xf numFmtId="0" fontId="4" fillId="0" borderId="0" xfId="34" applyFont="1" applyFill="1" applyAlignment="1">
      <alignment horizontal="left" vertical="top"/>
    </xf>
    <xf numFmtId="0" fontId="41" fillId="0" borderId="0" xfId="34" applyFont="1" applyFill="1" applyAlignment="1"/>
    <xf numFmtId="0" fontId="41" fillId="3" borderId="0" xfId="34" applyFont="1" applyFill="1" applyAlignment="1"/>
    <xf numFmtId="0" fontId="4" fillId="0" borderId="0" xfId="34" applyFont="1" applyFill="1" applyAlignment="1">
      <alignment vertical="top"/>
    </xf>
    <xf numFmtId="0" fontId="22" fillId="0" borderId="0" xfId="34" applyFont="1" applyFill="1" applyAlignment="1">
      <alignment horizontal="center" vertical="top"/>
    </xf>
    <xf numFmtId="0" fontId="4" fillId="0" borderId="0" xfId="34" applyFont="1" applyFill="1" applyAlignment="1">
      <alignment horizontal="left" vertical="top" wrapText="1"/>
    </xf>
    <xf numFmtId="0" fontId="4" fillId="0" borderId="8" xfId="34" applyFont="1" applyFill="1" applyBorder="1" applyAlignment="1"/>
    <xf numFmtId="0" fontId="4" fillId="0" borderId="9" xfId="34" applyFont="1" applyFill="1" applyBorder="1" applyAlignment="1"/>
    <xf numFmtId="0" fontId="4" fillId="0" borderId="0" xfId="34" applyFont="1" applyFill="1" applyAlignment="1" applyProtection="1">
      <alignment horizontal="left" vertical="top" wrapText="1"/>
      <protection locked="0"/>
    </xf>
    <xf numFmtId="4" fontId="3" fillId="0" borderId="0" xfId="34" applyNumberFormat="1" applyFont="1" applyFill="1" applyAlignment="1">
      <alignment horizontal="center" vertical="center"/>
    </xf>
    <xf numFmtId="0" fontId="3" fillId="0" borderId="0" xfId="34" applyFont="1" applyFill="1" applyAlignment="1">
      <alignment horizontal="center" vertical="center"/>
    </xf>
    <xf numFmtId="4" fontId="24" fillId="0" borderId="0" xfId="33" applyFont="1" applyFill="1" applyAlignment="1">
      <alignment horizontal="center" vertical="center"/>
    </xf>
    <xf numFmtId="4" fontId="43" fillId="3" borderId="0" xfId="33" applyFont="1" applyFill="1" applyAlignment="1">
      <alignment horizontal="center" vertical="center"/>
    </xf>
    <xf numFmtId="0" fontId="44" fillId="0" borderId="0" xfId="34" applyFont="1" applyFill="1" applyAlignment="1">
      <alignment horizontal="left" vertical="top" wrapText="1"/>
    </xf>
    <xf numFmtId="0" fontId="3" fillId="0" borderId="0" xfId="34" applyFont="1" applyFill="1" applyAlignment="1">
      <alignment horizontal="right" vertical="top"/>
    </xf>
    <xf numFmtId="0" fontId="45" fillId="0" borderId="0" xfId="34" applyFont="1" applyFill="1" applyAlignment="1">
      <alignment vertical="top"/>
    </xf>
    <xf numFmtId="0" fontId="24" fillId="4" borderId="3" xfId="5" applyFont="1" applyFill="1" applyBorder="1" applyAlignment="1">
      <alignment horizontal="center" vertical="center"/>
    </xf>
    <xf numFmtId="0" fontId="24" fillId="4" borderId="4" xfId="9" applyFont="1" applyFill="1" applyBorder="1" applyAlignment="1">
      <alignment horizontal="center" vertical="center" wrapText="1"/>
    </xf>
    <xf numFmtId="4" fontId="3" fillId="0" borderId="0" xfId="34" applyNumberFormat="1" applyFont="1" applyFill="1" applyAlignment="1">
      <alignment vertical="top"/>
    </xf>
    <xf numFmtId="49" fontId="3" fillId="0" borderId="0" xfId="34" applyNumberFormat="1" applyFont="1" applyFill="1" applyAlignment="1">
      <alignment vertical="top"/>
    </xf>
    <xf numFmtId="2" fontId="3" fillId="0" borderId="0" xfId="34" applyNumberFormat="1" applyFont="1" applyFill="1" applyAlignment="1">
      <alignment vertical="top"/>
    </xf>
    <xf numFmtId="2" fontId="3" fillId="0" borderId="0" xfId="34" applyNumberFormat="1" applyFont="1" applyFill="1" applyAlignment="1">
      <alignment horizontal="right" vertical="top"/>
    </xf>
    <xf numFmtId="0" fontId="46" fillId="0" borderId="0" xfId="34" applyFont="1" applyFill="1" applyAlignment="1">
      <alignment horizontal="left" vertical="top" wrapText="1"/>
    </xf>
    <xf numFmtId="4" fontId="3" fillId="0" borderId="0" xfId="34" applyNumberFormat="1" applyFont="1" applyFill="1" applyAlignment="1">
      <alignment horizontal="right" vertical="top"/>
    </xf>
    <xf numFmtId="3" fontId="3" fillId="0" borderId="0" xfId="34" applyNumberFormat="1" applyFont="1" applyFill="1" applyAlignment="1">
      <alignment horizontal="center" vertical="center"/>
    </xf>
    <xf numFmtId="1" fontId="3" fillId="0" borderId="0" xfId="34" applyNumberFormat="1" applyFont="1" applyFill="1" applyAlignment="1">
      <alignment horizontal="center" vertical="top"/>
    </xf>
    <xf numFmtId="3" fontId="3" fillId="0" borderId="0" xfId="34" applyNumberFormat="1" applyFont="1" applyFill="1" applyAlignment="1">
      <alignment horizontal="center" vertical="top"/>
    </xf>
    <xf numFmtId="3" fontId="47" fillId="0" borderId="0" xfId="34" applyNumberFormat="1" applyFont="1" applyFill="1" applyAlignment="1">
      <alignment horizontal="center" vertical="center"/>
    </xf>
    <xf numFmtId="0" fontId="46" fillId="0" borderId="0" xfId="34" applyFont="1" applyFill="1" applyAlignment="1">
      <alignment vertical="top" wrapText="1"/>
    </xf>
    <xf numFmtId="0" fontId="3" fillId="0" borderId="0" xfId="42" applyFont="1" applyFill="1" applyAlignment="1">
      <alignment vertical="top"/>
    </xf>
    <xf numFmtId="0" fontId="3" fillId="0" borderId="0" xfId="42" applyFont="1" applyFill="1" applyAlignment="1">
      <alignment horizontal="center" vertical="top"/>
    </xf>
    <xf numFmtId="4" fontId="3" fillId="0" borderId="0" xfId="42" applyNumberFormat="1" applyFont="1" applyFill="1" applyAlignment="1">
      <alignment horizontal="center" vertical="center"/>
    </xf>
    <xf numFmtId="0" fontId="3" fillId="0" borderId="0" xfId="42" applyFont="1" applyFill="1" applyAlignment="1">
      <alignment horizontal="center" vertical="center"/>
    </xf>
    <xf numFmtId="0" fontId="24" fillId="0" borderId="0" xfId="5" applyFont="1" applyFill="1" applyAlignment="1">
      <alignment horizontal="center" vertical="center"/>
    </xf>
    <xf numFmtId="0" fontId="24" fillId="0" borderId="0" xfId="9" applyFont="1" applyFill="1" applyAlignment="1">
      <alignment horizontal="left" vertical="center" wrapText="1"/>
    </xf>
    <xf numFmtId="0" fontId="44" fillId="0" borderId="0" xfId="42" applyFont="1" applyFill="1" applyAlignment="1">
      <alignment horizontal="left" vertical="top" wrapText="1"/>
    </xf>
    <xf numFmtId="4" fontId="3" fillId="0" borderId="0" xfId="42" applyNumberFormat="1" applyFont="1" applyFill="1" applyAlignment="1">
      <alignment horizontal="center" vertical="top"/>
    </xf>
    <xf numFmtId="0" fontId="3" fillId="5" borderId="0" xfId="34" applyFont="1" applyFill="1" applyAlignment="1">
      <alignment vertical="top"/>
    </xf>
    <xf numFmtId="0" fontId="27" fillId="5" borderId="0" xfId="34" applyFont="1" applyFill="1" applyAlignment="1">
      <alignment vertical="top"/>
    </xf>
    <xf numFmtId="0" fontId="4" fillId="5" borderId="0" xfId="46" applyFont="1" applyFill="1" applyAlignment="1"/>
    <xf numFmtId="0" fontId="6" fillId="5" borderId="0" xfId="46" applyFont="1" applyFill="1" applyAlignment="1"/>
    <xf numFmtId="0" fontId="0" fillId="0" borderId="0" xfId="0" applyFill="1"/>
    <xf numFmtId="4" fontId="29" fillId="0" borderId="0" xfId="33" applyFont="1" applyFill="1" applyAlignment="1">
      <alignment horizontal="center" vertical="center"/>
    </xf>
    <xf numFmtId="0" fontId="40" fillId="0" borderId="0" xfId="34" applyFont="1" applyFill="1" applyAlignment="1">
      <alignment horizontal="center" vertical="top"/>
    </xf>
    <xf numFmtId="0" fontId="3" fillId="0" borderId="0" xfId="34" applyFont="1" applyFill="1" applyBorder="1" applyAlignment="1">
      <alignment vertical="top"/>
    </xf>
    <xf numFmtId="44" fontId="3" fillId="0" borderId="0" xfId="34" applyNumberFormat="1" applyFont="1" applyFill="1" applyAlignment="1">
      <alignment vertical="top"/>
    </xf>
    <xf numFmtId="44" fontId="30" fillId="0" borderId="0" xfId="34" applyNumberFormat="1" applyFont="1" applyFill="1" applyAlignment="1">
      <alignment vertical="top"/>
    </xf>
    <xf numFmtId="44" fontId="26" fillId="0" borderId="0" xfId="33" applyNumberFormat="1" applyFont="1" applyFill="1" applyAlignment="1">
      <alignment horizontal="center" vertical="center"/>
    </xf>
    <xf numFmtId="44" fontId="28" fillId="0" borderId="0" xfId="34" applyNumberFormat="1" applyFont="1" applyFill="1" applyAlignment="1">
      <alignment vertical="top"/>
    </xf>
    <xf numFmtId="44" fontId="4" fillId="0" borderId="0" xfId="34" applyNumberFormat="1" applyFont="1" applyFill="1" applyAlignment="1"/>
    <xf numFmtId="44" fontId="3" fillId="0" borderId="0" xfId="42" applyNumberFormat="1" applyFont="1" applyFill="1" applyAlignment="1">
      <alignment vertical="top"/>
    </xf>
    <xf numFmtId="44" fontId="39" fillId="0" borderId="0" xfId="34" applyNumberFormat="1" applyFont="1" applyFill="1" applyAlignment="1">
      <alignment horizontal="right" vertical="center"/>
    </xf>
    <xf numFmtId="44" fontId="40" fillId="0" borderId="0" xfId="34" applyNumberFormat="1" applyFont="1" applyFill="1" applyAlignment="1">
      <alignment horizontal="center" vertical="top"/>
    </xf>
    <xf numFmtId="44" fontId="22" fillId="0" borderId="0" xfId="34" applyNumberFormat="1" applyFont="1" applyFill="1" applyAlignment="1">
      <alignment horizontal="center" vertical="top"/>
    </xf>
    <xf numFmtId="44" fontId="4" fillId="0" borderId="0" xfId="34" applyNumberFormat="1" applyFont="1" applyFill="1" applyAlignment="1">
      <alignment horizontal="left" vertical="top"/>
    </xf>
    <xf numFmtId="44" fontId="4" fillId="0" borderId="0" xfId="34" applyNumberFormat="1" applyFont="1" applyFill="1" applyAlignment="1">
      <alignment horizontal="left" vertical="top" wrapText="1"/>
    </xf>
    <xf numFmtId="44" fontId="4" fillId="0" borderId="0" xfId="34" applyNumberFormat="1" applyFont="1" applyFill="1" applyAlignment="1" applyProtection="1">
      <alignment horizontal="left" vertical="top" wrapText="1"/>
      <protection locked="0"/>
    </xf>
    <xf numFmtId="44" fontId="46" fillId="0" borderId="0" xfId="34" applyNumberFormat="1" applyFont="1" applyFill="1" applyAlignment="1">
      <alignment horizontal="left" vertical="top" wrapText="1"/>
    </xf>
    <xf numFmtId="44" fontId="44" fillId="0" borderId="0" xfId="34" applyNumberFormat="1" applyFont="1" applyFill="1" applyAlignment="1">
      <alignment horizontal="left" vertical="top" wrapText="1"/>
    </xf>
    <xf numFmtId="44" fontId="46" fillId="0" borderId="0" xfId="34" applyNumberFormat="1" applyFont="1" applyFill="1" applyAlignment="1">
      <alignment vertical="top" wrapText="1"/>
    </xf>
    <xf numFmtId="44" fontId="24" fillId="0" borderId="0" xfId="9" applyNumberFormat="1" applyFont="1" applyFill="1" applyAlignment="1">
      <alignment horizontal="left" vertical="center" wrapText="1"/>
    </xf>
    <xf numFmtId="44" fontId="44" fillId="0" borderId="0" xfId="42" applyNumberFormat="1" applyFont="1" applyFill="1" applyAlignment="1">
      <alignment horizontal="left" vertical="top" wrapText="1"/>
    </xf>
    <xf numFmtId="43" fontId="26" fillId="0" borderId="0" xfId="13" applyNumberFormat="1" applyFont="1" applyFill="1" applyAlignment="1">
      <alignment horizontal="right" vertical="top"/>
    </xf>
    <xf numFmtId="43" fontId="39" fillId="0" borderId="0" xfId="34" applyNumberFormat="1" applyFont="1" applyFill="1" applyAlignment="1">
      <alignment horizontal="right" vertical="top"/>
    </xf>
    <xf numFmtId="43" fontId="3" fillId="0" borderId="0" xfId="34" applyNumberFormat="1" applyFont="1" applyFill="1" applyAlignment="1">
      <alignment horizontal="right" vertical="top"/>
    </xf>
    <xf numFmtId="43" fontId="25" fillId="0" borderId="0" xfId="5" applyNumberFormat="1" applyFont="1" applyFill="1" applyAlignment="1">
      <alignment horizontal="right" vertical="top"/>
    </xf>
    <xf numFmtId="43" fontId="23" fillId="0" borderId="0" xfId="5" applyNumberFormat="1" applyFont="1" applyFill="1" applyAlignment="1">
      <alignment horizontal="right" vertical="top"/>
    </xf>
    <xf numFmtId="43" fontId="23" fillId="0" borderId="6" xfId="5" applyNumberFormat="1" applyFont="1" applyFill="1" applyBorder="1" applyAlignment="1">
      <alignment horizontal="right" vertical="top"/>
    </xf>
    <xf numFmtId="43" fontId="28" fillId="0" borderId="0" xfId="34" applyNumberFormat="1" applyFont="1" applyFill="1" applyAlignment="1">
      <alignment horizontal="right" vertical="top"/>
    </xf>
    <xf numFmtId="43" fontId="28" fillId="0" borderId="0" xfId="34" applyNumberFormat="1" applyFont="1" applyFill="1" applyAlignment="1">
      <alignment horizontal="right" vertical="top" wrapText="1"/>
    </xf>
    <xf numFmtId="43" fontId="3" fillId="0" borderId="7" xfId="34" applyNumberFormat="1" applyFont="1" applyFill="1" applyBorder="1" applyAlignment="1">
      <alignment horizontal="right" vertical="top"/>
    </xf>
    <xf numFmtId="43" fontId="3" fillId="0" borderId="6" xfId="34" applyNumberFormat="1" applyFont="1" applyFill="1" applyBorder="1" applyAlignment="1">
      <alignment horizontal="right" vertical="top"/>
    </xf>
    <xf numFmtId="43" fontId="40" fillId="0" borderId="0" xfId="34" applyNumberFormat="1" applyFont="1" applyFill="1" applyAlignment="1">
      <alignment horizontal="right" vertical="top"/>
    </xf>
    <xf numFmtId="43" fontId="22" fillId="0" borderId="0" xfId="34" applyNumberFormat="1" applyFont="1" applyFill="1" applyAlignment="1">
      <alignment horizontal="right" vertical="top"/>
    </xf>
    <xf numFmtId="43" fontId="4" fillId="0" borderId="0" xfId="34" applyNumberFormat="1" applyFont="1" applyFill="1" applyAlignment="1">
      <alignment horizontal="right" vertical="top"/>
    </xf>
    <xf numFmtId="43" fontId="4" fillId="0" borderId="0" xfId="34" applyNumberFormat="1" applyFont="1" applyFill="1" applyAlignment="1">
      <alignment horizontal="right" vertical="top" wrapText="1"/>
    </xf>
    <xf numFmtId="43" fontId="26" fillId="0" borderId="0" xfId="33" applyNumberFormat="1" applyFont="1" applyFill="1" applyAlignment="1">
      <alignment horizontal="right" vertical="top"/>
    </xf>
    <xf numFmtId="43" fontId="4" fillId="0" borderId="0" xfId="34" applyNumberFormat="1" applyFont="1" applyFill="1" applyAlignment="1" applyProtection="1">
      <alignment horizontal="right" vertical="top" wrapText="1"/>
      <protection locked="0"/>
    </xf>
    <xf numFmtId="43" fontId="46" fillId="0" borderId="0" xfId="34" applyNumberFormat="1" applyFont="1" applyFill="1" applyAlignment="1">
      <alignment horizontal="right" vertical="top" wrapText="1"/>
    </xf>
    <xf numFmtId="43" fontId="44" fillId="0" borderId="0" xfId="34" applyNumberFormat="1" applyFont="1" applyFill="1" applyAlignment="1">
      <alignment horizontal="right" vertical="top" wrapText="1"/>
    </xf>
    <xf numFmtId="43" fontId="24" fillId="0" borderId="0" xfId="9" applyNumberFormat="1" applyFont="1" applyFill="1" applyAlignment="1">
      <alignment horizontal="right" vertical="top" wrapText="1"/>
    </xf>
    <xf numFmtId="43" fontId="3" fillId="0" borderId="0" xfId="42" applyNumberFormat="1" applyFont="1" applyFill="1" applyAlignment="1">
      <alignment horizontal="right" vertical="top"/>
    </xf>
    <xf numFmtId="43" fontId="44" fillId="0" borderId="0" xfId="42" applyNumberFormat="1" applyFont="1" applyFill="1" applyAlignment="1">
      <alignment horizontal="right" vertical="top" wrapText="1"/>
    </xf>
    <xf numFmtId="0" fontId="4" fillId="0" borderId="2" xfId="46" applyFont="1" applyFill="1" applyBorder="1" applyAlignment="1">
      <alignment horizontal="right"/>
    </xf>
    <xf numFmtId="164" fontId="14" fillId="0" borderId="2" xfId="46" applyNumberFormat="1" applyFont="1" applyFill="1" applyBorder="1" applyAlignment="1"/>
    <xf numFmtId="164" fontId="4" fillId="0" borderId="0" xfId="46" applyNumberFormat="1" applyFont="1" applyFill="1" applyAlignment="1"/>
    <xf numFmtId="0" fontId="13" fillId="0" borderId="3" xfId="46" applyFont="1" applyFill="1" applyBorder="1" applyAlignment="1"/>
    <xf numFmtId="0" fontId="13" fillId="0" borderId="4" xfId="46" applyFont="1" applyFill="1" applyBorder="1" applyAlignment="1"/>
    <xf numFmtId="0" fontId="22" fillId="0" borderId="4" xfId="46" applyFont="1" applyFill="1" applyBorder="1" applyAlignment="1"/>
    <xf numFmtId="164" fontId="13" fillId="0" borderId="5" xfId="46" applyNumberFormat="1" applyFont="1" applyFill="1" applyBorder="1" applyAlignment="1"/>
    <xf numFmtId="0" fontId="10" fillId="0" borderId="0" xfId="46" applyFont="1" applyFill="1" applyAlignment="1">
      <alignment horizontal="left" vertical="top"/>
    </xf>
    <xf numFmtId="0" fontId="0" fillId="0" borderId="0" xfId="0" applyFill="1"/>
    <xf numFmtId="0" fontId="3" fillId="0" borderId="0" xfId="34" applyFont="1" applyFill="1" applyAlignment="1">
      <alignment horizontal="center" vertical="top"/>
    </xf>
    <xf numFmtId="0" fontId="24" fillId="0" borderId="0" xfId="34" applyFont="1" applyFill="1" applyAlignment="1">
      <alignment horizontal="center" vertical="center"/>
    </xf>
    <xf numFmtId="0" fontId="24" fillId="0" borderId="0" xfId="34" applyFont="1" applyFill="1" applyAlignment="1">
      <alignment horizontal="left" vertical="center"/>
    </xf>
    <xf numFmtId="0" fontId="3" fillId="0" borderId="0" xfId="34" applyFont="1" applyFill="1" applyAlignment="1">
      <alignment horizontal="right" vertical="top"/>
    </xf>
    <xf numFmtId="4" fontId="3" fillId="0" borderId="0" xfId="34" applyNumberFormat="1" applyFont="1" applyFill="1" applyAlignment="1">
      <alignment horizontal="center" vertical="center"/>
    </xf>
    <xf numFmtId="0" fontId="0" fillId="3" borderId="0" xfId="0" applyFill="1"/>
    <xf numFmtId="0" fontId="0" fillId="0" borderId="0" xfId="0" applyFill="1"/>
    <xf numFmtId="0" fontId="0" fillId="3" borderId="0" xfId="0" applyFill="1"/>
    <xf numFmtId="4" fontId="3" fillId="0" borderId="0" xfId="34" applyNumberFormat="1" applyFont="1" applyFill="1" applyAlignment="1">
      <alignment horizontal="center" vertical="center"/>
    </xf>
    <xf numFmtId="0" fontId="3" fillId="0" borderId="0" xfId="34" applyFont="1" applyFill="1" applyAlignment="1">
      <alignment horizontal="right" vertical="top"/>
    </xf>
    <xf numFmtId="2" fontId="3" fillId="0" borderId="0" xfId="34" applyNumberFormat="1" applyFont="1" applyFill="1" applyAlignment="1">
      <alignment horizontal="right" vertical="top"/>
    </xf>
    <xf numFmtId="0" fontId="0" fillId="0" borderId="0" xfId="0" applyFill="1" applyAlignment="1"/>
    <xf numFmtId="0" fontId="24" fillId="6" borderId="3" xfId="5" applyFont="1" applyFill="1" applyBorder="1" applyAlignment="1">
      <alignment horizontal="center" vertical="center"/>
    </xf>
    <xf numFmtId="43" fontId="26" fillId="0" borderId="0" xfId="33" applyNumberFormat="1" applyFont="1" applyFill="1" applyBorder="1" applyAlignment="1">
      <alignment horizontal="right" vertical="top"/>
    </xf>
    <xf numFmtId="44" fontId="26" fillId="0" borderId="0" xfId="33" applyNumberFormat="1" applyFont="1" applyFill="1" applyBorder="1" applyAlignment="1">
      <alignment horizontal="center" vertical="center"/>
    </xf>
    <xf numFmtId="0" fontId="0" fillId="0" borderId="0" xfId="0" applyFill="1"/>
    <xf numFmtId="0" fontId="3" fillId="0" borderId="0" xfId="34" applyFont="1" applyFill="1" applyAlignment="1">
      <alignment horizontal="center" vertical="top"/>
    </xf>
    <xf numFmtId="4" fontId="3" fillId="0" borderId="0" xfId="34" applyNumberFormat="1" applyFont="1" applyFill="1" applyAlignment="1">
      <alignment horizontal="center" vertical="center"/>
    </xf>
    <xf numFmtId="0" fontId="0" fillId="3" borderId="0" xfId="0" applyFill="1"/>
    <xf numFmtId="0" fontId="44" fillId="0" borderId="0" xfId="34" applyFont="1" applyFill="1" applyAlignment="1">
      <alignment horizontal="left" vertical="top" wrapText="1"/>
    </xf>
    <xf numFmtId="0" fontId="3" fillId="0" borderId="0" xfId="34" applyFont="1" applyFill="1" applyAlignment="1">
      <alignment horizontal="right" vertical="top"/>
    </xf>
    <xf numFmtId="2" fontId="3" fillId="0" borderId="0" xfId="34" applyNumberFormat="1" applyFont="1" applyFill="1" applyAlignment="1">
      <alignment horizontal="right" vertical="top"/>
    </xf>
    <xf numFmtId="0" fontId="0" fillId="0" borderId="0" xfId="42" applyFont="1" applyFill="1" applyAlignment="1">
      <alignment horizontal="center" vertical="top"/>
    </xf>
    <xf numFmtId="4" fontId="3" fillId="0" borderId="0" xfId="42" applyNumberFormat="1" applyFont="1" applyFill="1" applyAlignment="1">
      <alignment horizontal="center" vertical="center"/>
    </xf>
    <xf numFmtId="0" fontId="3" fillId="0" borderId="0" xfId="42" applyFont="1" applyFill="1" applyAlignment="1">
      <alignment horizontal="center" vertical="top"/>
    </xf>
    <xf numFmtId="4" fontId="3" fillId="0" borderId="0" xfId="34" applyNumberFormat="1" applyFont="1" applyFill="1" applyAlignment="1">
      <alignment horizontal="center" vertical="center"/>
    </xf>
    <xf numFmtId="0" fontId="3" fillId="0" borderId="0" xfId="34" applyFont="1" applyFill="1" applyAlignment="1">
      <alignment horizontal="right" vertical="top"/>
    </xf>
    <xf numFmtId="43" fontId="3" fillId="0" borderId="0" xfId="34" applyNumberFormat="1" applyAlignment="1">
      <alignment horizontal="right" vertical="top"/>
    </xf>
    <xf numFmtId="0" fontId="3" fillId="0" borderId="0" xfId="34">
      <alignment vertical="top"/>
    </xf>
    <xf numFmtId="44" fontId="3" fillId="0" borderId="0" xfId="34" applyNumberFormat="1">
      <alignment vertical="top"/>
    </xf>
    <xf numFmtId="0" fontId="3" fillId="0" borderId="0" xfId="34" applyAlignment="1">
      <alignment horizontal="center" vertical="center"/>
    </xf>
    <xf numFmtId="0" fontId="3" fillId="0" borderId="0" xfId="34" applyAlignment="1">
      <alignment vertical="top"/>
    </xf>
    <xf numFmtId="0" fontId="44" fillId="0" borderId="0" xfId="42" applyFont="1" applyFill="1" applyAlignment="1">
      <alignment vertical="top" wrapText="1"/>
    </xf>
    <xf numFmtId="1" fontId="55" fillId="0" borderId="16" xfId="56" applyNumberFormat="1" applyFont="1" applyBorder="1" applyAlignment="1">
      <alignment horizontal="center" vertical="center"/>
    </xf>
    <xf numFmtId="0" fontId="55" fillId="0" borderId="17" xfId="56" applyFont="1" applyBorder="1" applyAlignment="1">
      <alignment horizontal="center" vertical="center"/>
    </xf>
    <xf numFmtId="4" fontId="55" fillId="0" borderId="16" xfId="56" applyNumberFormat="1" applyFont="1" applyBorder="1" applyAlignment="1">
      <alignment horizontal="center" vertical="center"/>
    </xf>
    <xf numFmtId="4" fontId="55" fillId="0" borderId="16" xfId="56" applyNumberFormat="1" applyFont="1" applyBorder="1" applyAlignment="1">
      <alignment horizontal="center" vertical="center" wrapText="1"/>
    </xf>
    <xf numFmtId="4" fontId="55" fillId="0" borderId="18" xfId="56" applyNumberFormat="1" applyFont="1" applyBorder="1" applyAlignment="1">
      <alignment horizontal="center" vertical="center"/>
    </xf>
    <xf numFmtId="0" fontId="1" fillId="0" borderId="0" xfId="56"/>
    <xf numFmtId="0" fontId="57" fillId="0" borderId="0" xfId="56" applyFont="1" applyAlignment="1">
      <alignment vertical="top"/>
    </xf>
    <xf numFmtId="0" fontId="58" fillId="0" borderId="0" xfId="56" applyFont="1" applyAlignment="1">
      <alignment horizontal="justify" vertical="top" wrapText="1"/>
    </xf>
    <xf numFmtId="4" fontId="1" fillId="0" borderId="0" xfId="56" applyNumberFormat="1"/>
    <xf numFmtId="0" fontId="61" fillId="0" borderId="0" xfId="57" applyFont="1" applyAlignment="1">
      <alignment horizontal="right"/>
    </xf>
    <xf numFmtId="2" fontId="61" fillId="0" borderId="0" xfId="57" applyNumberFormat="1" applyFont="1"/>
    <xf numFmtId="4" fontId="60" fillId="0" borderId="0" xfId="56" applyNumberFormat="1" applyFont="1"/>
    <xf numFmtId="0" fontId="60" fillId="0" borderId="0" xfId="57" applyFont="1" applyAlignment="1">
      <alignment horizontal="right"/>
    </xf>
    <xf numFmtId="2" fontId="60" fillId="0" borderId="0" xfId="56" applyNumberFormat="1" applyFont="1" applyAlignment="1">
      <alignment horizontal="right"/>
    </xf>
    <xf numFmtId="4" fontId="60" fillId="0" borderId="0" xfId="56" applyNumberFormat="1" applyFont="1" applyAlignment="1">
      <alignment wrapText="1"/>
    </xf>
    <xf numFmtId="0" fontId="60" fillId="0" borderId="0" xfId="56" applyFont="1" applyAlignment="1">
      <alignment vertical="top" wrapText="1"/>
    </xf>
    <xf numFmtId="0" fontId="68" fillId="0" borderId="0" xfId="56" applyFont="1"/>
    <xf numFmtId="1" fontId="56" fillId="0" borderId="0" xfId="56" applyNumberFormat="1" applyFont="1" applyBorder="1" applyAlignment="1">
      <alignment horizontal="left" vertical="top"/>
    </xf>
    <xf numFmtId="0" fontId="1" fillId="0" borderId="0" xfId="56" applyBorder="1"/>
    <xf numFmtId="1" fontId="63" fillId="0" borderId="0" xfId="56" applyNumberFormat="1" applyFont="1" applyBorder="1" applyAlignment="1">
      <alignment horizontal="left" vertical="top" wrapText="1"/>
    </xf>
    <xf numFmtId="0" fontId="69" fillId="0" borderId="0" xfId="57" applyFont="1" applyAlignment="1">
      <alignment horizontal="justify" vertical="top" wrapText="1"/>
    </xf>
    <xf numFmtId="0" fontId="10" fillId="0" borderId="0" xfId="56" applyFont="1" applyAlignment="1">
      <alignment horizontal="justify" vertical="top" wrapText="1"/>
    </xf>
    <xf numFmtId="0" fontId="1" fillId="7" borderId="0" xfId="56" applyFill="1" applyAlignment="1">
      <alignment horizontal="center"/>
    </xf>
    <xf numFmtId="0" fontId="1" fillId="7" borderId="0" xfId="56" applyFill="1"/>
    <xf numFmtId="169" fontId="1" fillId="7" borderId="0" xfId="56" applyNumberFormat="1" applyFill="1"/>
    <xf numFmtId="0" fontId="1" fillId="7" borderId="0" xfId="56" applyFill="1" applyAlignment="1">
      <alignment wrapText="1"/>
    </xf>
    <xf numFmtId="0" fontId="1" fillId="0" borderId="0" xfId="56" applyAlignment="1">
      <alignment horizontal="center" vertical="center"/>
    </xf>
    <xf numFmtId="0" fontId="70" fillId="0" borderId="0" xfId="56" applyFont="1" applyAlignment="1">
      <alignment vertical="top" wrapText="1"/>
    </xf>
    <xf numFmtId="169" fontId="1" fillId="0" borderId="0" xfId="56" applyNumberFormat="1"/>
    <xf numFmtId="0" fontId="71" fillId="0" borderId="0" xfId="56" applyFont="1"/>
    <xf numFmtId="0" fontId="1" fillId="0" borderId="0" xfId="56" applyAlignment="1">
      <alignment horizontal="center" vertical="top"/>
    </xf>
    <xf numFmtId="0" fontId="48" fillId="0" borderId="0" xfId="56" applyFont="1" applyAlignment="1">
      <alignment vertical="top" wrapText="1"/>
    </xf>
    <xf numFmtId="0" fontId="1" fillId="0" borderId="0" xfId="56" applyAlignment="1">
      <alignment vertical="top"/>
    </xf>
    <xf numFmtId="0" fontId="1" fillId="0" borderId="0" xfId="56" applyAlignment="1">
      <alignment horizontal="center"/>
    </xf>
    <xf numFmtId="0" fontId="72" fillId="0" borderId="0" xfId="56" applyFont="1" applyAlignment="1">
      <alignment vertical="top"/>
    </xf>
    <xf numFmtId="0" fontId="48" fillId="0" borderId="0" xfId="56" applyFont="1"/>
    <xf numFmtId="0" fontId="72" fillId="0" borderId="0" xfId="56" applyFont="1"/>
    <xf numFmtId="0" fontId="67" fillId="0" borderId="0" xfId="56" applyFont="1" applyAlignment="1">
      <alignment vertical="top" wrapText="1"/>
    </xf>
    <xf numFmtId="0" fontId="69" fillId="0" borderId="0" xfId="56" applyFont="1"/>
    <xf numFmtId="0" fontId="69" fillId="0" borderId="0" xfId="56" applyFont="1" applyAlignment="1">
      <alignment horizontal="center"/>
    </xf>
    <xf numFmtId="4" fontId="59" fillId="0" borderId="0" xfId="56" applyNumberFormat="1" applyFont="1" applyAlignment="1">
      <alignment horizontal="right" vertical="top"/>
    </xf>
    <xf numFmtId="0" fontId="48" fillId="0" borderId="0" xfId="56" applyFont="1" applyAlignment="1">
      <alignment wrapText="1"/>
    </xf>
    <xf numFmtId="0" fontId="1" fillId="8" borderId="0" xfId="56" applyFill="1"/>
    <xf numFmtId="0" fontId="48" fillId="0" borderId="0" xfId="56" applyFont="1" applyAlignment="1">
      <alignment vertical="top"/>
    </xf>
    <xf numFmtId="0" fontId="4" fillId="0" borderId="0" xfId="56" applyFont="1"/>
    <xf numFmtId="0" fontId="48" fillId="0" borderId="0" xfId="56" applyFont="1" applyAlignment="1">
      <alignment horizontal="center"/>
    </xf>
    <xf numFmtId="0" fontId="1" fillId="0" borderId="0" xfId="56" applyAlignment="1">
      <alignment horizontal="right"/>
    </xf>
    <xf numFmtId="0" fontId="1" fillId="0" borderId="0" xfId="56" applyAlignment="1">
      <alignment wrapText="1"/>
    </xf>
    <xf numFmtId="0" fontId="67" fillId="0" borderId="0" xfId="56" applyFont="1" applyAlignment="1">
      <alignment vertical="top"/>
    </xf>
    <xf numFmtId="0" fontId="4" fillId="0" borderId="0" xfId="56" applyFont="1" applyAlignment="1">
      <alignment wrapText="1"/>
    </xf>
    <xf numFmtId="0" fontId="67" fillId="0" borderId="0" xfId="56" applyFont="1" applyAlignment="1">
      <alignment horizontal="justify" wrapText="1"/>
    </xf>
    <xf numFmtId="0" fontId="67" fillId="0" borderId="0" xfId="56" applyFont="1" applyAlignment="1">
      <alignment horizontal="center"/>
    </xf>
    <xf numFmtId="49" fontId="67" fillId="0" borderId="0" xfId="64" applyFont="1" applyBorder="1" applyAlignment="1">
      <alignment horizontal="justify" vertical="top"/>
    </xf>
    <xf numFmtId="0" fontId="67" fillId="0" borderId="0" xfId="56" applyFont="1" applyAlignment="1">
      <alignment horizontal="justify"/>
    </xf>
    <xf numFmtId="2" fontId="49" fillId="0" borderId="0" xfId="56" applyNumberFormat="1" applyFont="1"/>
    <xf numFmtId="0" fontId="49" fillId="0" borderId="0" xfId="56" applyFont="1"/>
    <xf numFmtId="49" fontId="72" fillId="0" borderId="0" xfId="56" applyNumberFormat="1" applyFont="1" applyAlignment="1">
      <alignment horizontal="center"/>
    </xf>
    <xf numFmtId="1" fontId="72" fillId="0" borderId="0" xfId="56" applyNumberFormat="1" applyFont="1" applyAlignment="1">
      <alignment horizontal="center"/>
    </xf>
    <xf numFmtId="4" fontId="72" fillId="0" borderId="0" xfId="56" applyNumberFormat="1" applyFont="1"/>
    <xf numFmtId="0" fontId="67" fillId="0" borderId="0" xfId="56" applyFont="1" applyAlignment="1">
      <alignment horizontal="justify" vertical="top" wrapText="1"/>
    </xf>
    <xf numFmtId="49" fontId="49" fillId="0" borderId="0" xfId="56" applyNumberFormat="1" applyFont="1"/>
    <xf numFmtId="49" fontId="49" fillId="0" borderId="0" xfId="56" applyNumberFormat="1" applyFont="1" applyAlignment="1">
      <alignment horizontal="center"/>
    </xf>
    <xf numFmtId="1" fontId="49" fillId="0" borderId="0" xfId="56" applyNumberFormat="1" applyFont="1" applyAlignment="1">
      <alignment horizontal="center"/>
    </xf>
    <xf numFmtId="4" fontId="49" fillId="0" borderId="0" xfId="56" applyNumberFormat="1" applyFont="1"/>
    <xf numFmtId="4" fontId="67" fillId="0" borderId="0" xfId="56" applyNumberFormat="1" applyFont="1" applyAlignment="1">
      <alignment horizontal="left" vertical="top"/>
    </xf>
    <xf numFmtId="4" fontId="67" fillId="0" borderId="0" xfId="56" applyNumberFormat="1" applyFont="1" applyAlignment="1">
      <alignment horizontal="right" vertical="top"/>
    </xf>
    <xf numFmtId="0" fontId="59" fillId="0" borderId="0" xfId="56" applyFont="1" applyAlignment="1">
      <alignment horizontal="left" vertical="top" wrapText="1"/>
    </xf>
    <xf numFmtId="0" fontId="65" fillId="0" borderId="0" xfId="56" applyFont="1" applyAlignment="1">
      <alignment horizontal="left" vertical="top" wrapText="1"/>
    </xf>
    <xf numFmtId="0" fontId="67" fillId="0" borderId="0" xfId="56" applyFont="1" applyAlignment="1">
      <alignment horizontal="left" vertical="top" wrapText="1"/>
    </xf>
    <xf numFmtId="0" fontId="67" fillId="0" borderId="0" xfId="56" applyFont="1" applyAlignment="1">
      <alignment horizontal="left" wrapText="1"/>
    </xf>
    <xf numFmtId="0" fontId="59" fillId="0" borderId="0" xfId="56" applyFont="1" applyAlignment="1">
      <alignment horizontal="justify" wrapText="1"/>
    </xf>
    <xf numFmtId="4" fontId="67" fillId="0" borderId="0" xfId="56" applyNumberFormat="1" applyFont="1" applyAlignment="1">
      <alignment horizontal="left"/>
    </xf>
    <xf numFmtId="4" fontId="67" fillId="0" borderId="0" xfId="56" applyNumberFormat="1" applyFont="1" applyAlignment="1">
      <alignment horizontal="right"/>
    </xf>
    <xf numFmtId="0" fontId="59" fillId="0" borderId="0" xfId="56" applyFont="1" applyAlignment="1">
      <alignment horizontal="justify"/>
    </xf>
    <xf numFmtId="4" fontId="67" fillId="0" borderId="0" xfId="56" applyNumberFormat="1" applyFont="1"/>
    <xf numFmtId="0" fontId="73" fillId="0" borderId="0" xfId="56" applyFont="1"/>
    <xf numFmtId="49" fontId="1" fillId="0" borderId="0" xfId="56" applyNumberFormat="1" applyAlignment="1">
      <alignment horizontal="center"/>
    </xf>
    <xf numFmtId="1" fontId="1" fillId="0" borderId="0" xfId="56" applyNumberFormat="1"/>
    <xf numFmtId="0" fontId="49" fillId="0" borderId="0" xfId="56" applyFont="1" applyAlignment="1">
      <alignment horizontal="justify" vertical="center" wrapText="1"/>
    </xf>
    <xf numFmtId="4" fontId="1" fillId="0" borderId="0" xfId="56" applyNumberFormat="1" applyAlignment="1">
      <alignment horizontal="center"/>
    </xf>
    <xf numFmtId="0" fontId="1" fillId="0" borderId="0" xfId="56" applyAlignment="1">
      <alignment horizontal="left"/>
    </xf>
    <xf numFmtId="0" fontId="66" fillId="0" borderId="0" xfId="56" applyFont="1" applyAlignment="1">
      <alignment horizontal="left" vertical="center"/>
    </xf>
    <xf numFmtId="0" fontId="67" fillId="0" borderId="0" xfId="56" applyFont="1" applyAlignment="1">
      <alignment horizontal="left" vertical="center"/>
    </xf>
    <xf numFmtId="0" fontId="67" fillId="0" borderId="0" xfId="56" applyFont="1" applyAlignment="1">
      <alignment horizontal="left" vertical="center" wrapText="1"/>
    </xf>
    <xf numFmtId="49" fontId="49" fillId="0" borderId="0" xfId="56" applyNumberFormat="1" applyFont="1" applyAlignment="1">
      <alignment wrapText="1"/>
    </xf>
    <xf numFmtId="49" fontId="70" fillId="0" borderId="0" xfId="56" applyNumberFormat="1" applyFont="1"/>
    <xf numFmtId="4" fontId="1" fillId="8" borderId="0" xfId="56" applyNumberFormat="1" applyFill="1" applyAlignment="1">
      <alignment horizontal="center"/>
    </xf>
    <xf numFmtId="0" fontId="1" fillId="0" borderId="0" xfId="56" applyAlignment="1">
      <alignment vertical="top" wrapText="1"/>
    </xf>
    <xf numFmtId="0" fontId="1" fillId="0" borderId="0" xfId="56" applyAlignment="1">
      <alignment horizontal="center" wrapText="1"/>
    </xf>
    <xf numFmtId="169" fontId="1" fillId="0" borderId="0" xfId="56" applyNumberFormat="1" applyAlignment="1">
      <alignment horizontal="center"/>
    </xf>
    <xf numFmtId="170" fontId="1" fillId="0" borderId="0" xfId="56" applyNumberFormat="1" applyAlignment="1">
      <alignment horizontal="center"/>
    </xf>
    <xf numFmtId="0" fontId="70" fillId="0" borderId="0" xfId="56" applyFont="1" applyAlignment="1">
      <alignment vertical="top"/>
    </xf>
    <xf numFmtId="0" fontId="77" fillId="0" borderId="0" xfId="56" applyFont="1"/>
    <xf numFmtId="169" fontId="70" fillId="0" borderId="0" xfId="56" applyNumberFormat="1" applyFont="1"/>
    <xf numFmtId="0" fontId="16" fillId="0" borderId="0" xfId="46" applyFont="1" applyFill="1" applyAlignment="1">
      <alignment horizontal="left" vertical="top"/>
    </xf>
    <xf numFmtId="0" fontId="12" fillId="0" borderId="0" xfId="46" applyFont="1" applyFill="1" applyAlignment="1">
      <alignment horizontal="left" vertical="top"/>
    </xf>
    <xf numFmtId="0" fontId="15" fillId="0" borderId="0" xfId="46" applyFont="1" applyFill="1" applyAlignment="1">
      <alignment horizontal="center"/>
    </xf>
    <xf numFmtId="0" fontId="0" fillId="0" borderId="0" xfId="0" applyFill="1"/>
    <xf numFmtId="0" fontId="16" fillId="0" borderId="0" xfId="46" applyFont="1" applyFill="1" applyAlignment="1">
      <alignment horizontal="left" vertical="top" wrapText="1"/>
    </xf>
    <xf numFmtId="166" fontId="14" fillId="0" borderId="0" xfId="46" applyNumberFormat="1" applyFont="1" applyFill="1" applyAlignment="1">
      <alignment horizontal="right"/>
    </xf>
    <xf numFmtId="0" fontId="10" fillId="0" borderId="0" xfId="46" applyFont="1" applyFill="1" applyAlignment="1">
      <alignment horizontal="left" vertical="top" wrapText="1"/>
    </xf>
    <xf numFmtId="0" fontId="52" fillId="0" borderId="0" xfId="46" applyFont="1" applyFill="1" applyAlignment="1">
      <alignment horizontal="left" vertical="top"/>
    </xf>
    <xf numFmtId="0" fontId="10" fillId="0" borderId="0" xfId="46" applyFont="1" applyFill="1" applyAlignment="1">
      <alignment horizontal="left" vertical="top"/>
    </xf>
    <xf numFmtId="0" fontId="14" fillId="2" borderId="1" xfId="46" applyFont="1" applyFill="1" applyBorder="1" applyAlignment="1">
      <alignment horizontal="center" vertical="center" wrapText="1"/>
    </xf>
    <xf numFmtId="0" fontId="11" fillId="0" borderId="0" xfId="46" applyFont="1" applyFill="1" applyAlignment="1">
      <alignment horizontal="left" vertical="top" wrapText="1"/>
    </xf>
    <xf numFmtId="0" fontId="11" fillId="0" borderId="0" xfId="46" applyFont="1" applyFill="1" applyAlignment="1">
      <alignment horizontal="left" vertical="top"/>
    </xf>
    <xf numFmtId="0" fontId="12" fillId="0" borderId="0" xfId="46" applyFont="1" applyFill="1" applyAlignment="1">
      <alignment horizontal="left" vertical="top" wrapText="1"/>
    </xf>
    <xf numFmtId="0" fontId="51" fillId="0" borderId="0" xfId="5" applyFont="1" applyFill="1" applyAlignment="1">
      <alignment horizontal="center" vertical="center"/>
    </xf>
    <xf numFmtId="0" fontId="51" fillId="0" borderId="6" xfId="5" applyFont="1" applyFill="1" applyBorder="1" applyAlignment="1">
      <alignment horizontal="center" vertical="center"/>
    </xf>
    <xf numFmtId="0" fontId="3" fillId="0" borderId="0" xfId="34" applyFont="1" applyFill="1" applyAlignment="1">
      <alignment horizontal="center" vertical="top"/>
    </xf>
    <xf numFmtId="165" fontId="3" fillId="0" borderId="0" xfId="34" applyNumberFormat="1" applyFont="1" applyFill="1" applyAlignment="1">
      <alignment horizontal="left" vertical="top"/>
    </xf>
    <xf numFmtId="0" fontId="44" fillId="0" borderId="0" xfId="34" applyFont="1" applyFill="1" applyAlignment="1">
      <alignment horizontal="left" vertical="top" wrapText="1"/>
    </xf>
    <xf numFmtId="0" fontId="54" fillId="0" borderId="0" xfId="0" applyFont="1" applyFill="1"/>
    <xf numFmtId="4" fontId="3" fillId="0" borderId="0" xfId="34" applyNumberFormat="1" applyFont="1" applyFill="1" applyAlignment="1">
      <alignment horizontal="center" vertical="center"/>
    </xf>
    <xf numFmtId="43" fontId="26" fillId="0" borderId="6" xfId="33" applyNumberFormat="1" applyFont="1" applyFill="1" applyBorder="1" applyAlignment="1">
      <alignment horizontal="right" vertical="top"/>
    </xf>
    <xf numFmtId="44" fontId="26" fillId="0" borderId="6" xfId="33" applyNumberFormat="1" applyFont="1" applyFill="1" applyBorder="1" applyAlignment="1">
      <alignment horizontal="center" vertical="center"/>
    </xf>
    <xf numFmtId="0" fontId="0" fillId="3" borderId="0" xfId="0" applyFill="1"/>
    <xf numFmtId="0" fontId="32" fillId="0" borderId="0" xfId="34" applyFont="1" applyFill="1" applyAlignment="1">
      <alignment horizontal="center" vertical="center"/>
    </xf>
    <xf numFmtId="0" fontId="44" fillId="0" borderId="0" xfId="42" applyFont="1" applyFill="1" applyAlignment="1">
      <alignment horizontal="left" vertical="top" wrapText="1"/>
    </xf>
    <xf numFmtId="0" fontId="0" fillId="0" borderId="0" xfId="42" applyFont="1" applyFill="1" applyAlignment="1">
      <alignment horizontal="center" vertical="top"/>
    </xf>
    <xf numFmtId="0" fontId="3" fillId="0" borderId="0" xfId="42" applyFont="1" applyFill="1" applyAlignment="1">
      <alignment horizontal="left" vertical="top"/>
    </xf>
    <xf numFmtId="0" fontId="3" fillId="0" borderId="0" xfId="42" applyFont="1" applyFill="1" applyAlignment="1">
      <alignment horizontal="center" vertical="top"/>
    </xf>
    <xf numFmtId="4" fontId="3" fillId="0" borderId="0" xfId="42" applyNumberFormat="1" applyFont="1" applyFill="1" applyAlignment="1">
      <alignment horizontal="center" vertical="center"/>
    </xf>
    <xf numFmtId="4" fontId="29" fillId="0" borderId="0" xfId="33" applyFont="1" applyFill="1" applyAlignment="1">
      <alignment horizontal="center" vertical="center"/>
    </xf>
    <xf numFmtId="4" fontId="34" fillId="0" borderId="13" xfId="33" applyFont="1" applyFill="1" applyBorder="1" applyAlignment="1">
      <alignment horizontal="center" vertical="center"/>
    </xf>
    <xf numFmtId="4" fontId="34" fillId="0" borderId="12" xfId="33" applyFont="1" applyFill="1" applyBorder="1" applyAlignment="1">
      <alignment horizontal="center" vertical="center"/>
    </xf>
    <xf numFmtId="4" fontId="34" fillId="0" borderId="14" xfId="33" applyFont="1" applyFill="1" applyBorder="1" applyAlignment="1">
      <alignment horizontal="center" vertical="center"/>
    </xf>
    <xf numFmtId="4" fontId="26" fillId="0" borderId="0" xfId="33" applyFont="1" applyFill="1" applyAlignment="1">
      <alignment horizontal="center" vertical="center"/>
    </xf>
    <xf numFmtId="4" fontId="42" fillId="3" borderId="0" xfId="33" applyFont="1" applyFill="1" applyAlignment="1">
      <alignment horizontal="center" vertical="center"/>
    </xf>
    <xf numFmtId="0" fontId="24" fillId="4" borderId="4" xfId="9" applyFont="1" applyFill="1" applyBorder="1" applyAlignment="1">
      <alignment horizontal="left" vertical="center" wrapText="1"/>
    </xf>
    <xf numFmtId="43" fontId="24" fillId="4" borderId="4" xfId="9" applyNumberFormat="1" applyFont="1" applyFill="1" applyBorder="1" applyAlignment="1">
      <alignment horizontal="right" vertical="top" wrapText="1"/>
    </xf>
    <xf numFmtId="44" fontId="24" fillId="4" borderId="5" xfId="33" applyNumberFormat="1" applyFont="1" applyFill="1" applyBorder="1" applyAlignment="1">
      <alignment horizontal="center" vertical="center"/>
    </xf>
    <xf numFmtId="165" fontId="3" fillId="0" borderId="0" xfId="42" applyNumberFormat="1" applyFont="1" applyFill="1" applyAlignment="1">
      <alignment horizontal="left" vertical="top"/>
    </xf>
    <xf numFmtId="43" fontId="26" fillId="0" borderId="7" xfId="33" applyNumberFormat="1" applyFont="1" applyFill="1" applyBorder="1" applyAlignment="1">
      <alignment horizontal="right" vertical="top"/>
    </xf>
    <xf numFmtId="165" fontId="0" fillId="0" borderId="0" xfId="42" applyNumberFormat="1" applyFont="1" applyFill="1" applyAlignment="1">
      <alignment horizontal="center" vertical="top"/>
    </xf>
    <xf numFmtId="4" fontId="44" fillId="0" borderId="0" xfId="42" applyNumberFormat="1" applyFont="1" applyFill="1" applyAlignment="1">
      <alignment horizontal="left" vertical="top" wrapText="1"/>
    </xf>
    <xf numFmtId="43" fontId="26" fillId="0" borderId="15" xfId="33" applyNumberFormat="1" applyFont="1" applyFill="1" applyBorder="1" applyAlignment="1">
      <alignment horizontal="right" vertical="top"/>
    </xf>
    <xf numFmtId="0" fontId="24" fillId="4" borderId="5" xfId="9" applyFont="1" applyFill="1" applyBorder="1" applyAlignment="1">
      <alignment horizontal="left" vertical="center" wrapText="1"/>
    </xf>
    <xf numFmtId="0" fontId="3" fillId="0" borderId="0" xfId="34" applyFont="1" applyFill="1" applyAlignment="1">
      <alignment horizontal="left" vertical="top"/>
    </xf>
    <xf numFmtId="0" fontId="50" fillId="0" borderId="0" xfId="34" applyFont="1" applyFill="1" applyAlignment="1">
      <alignment horizontal="left" vertical="top" wrapText="1"/>
    </xf>
    <xf numFmtId="2" fontId="44" fillId="0" borderId="0" xfId="34" applyNumberFormat="1" applyFont="1" applyFill="1" applyAlignment="1">
      <alignment horizontal="left" vertical="top" wrapText="1"/>
    </xf>
    <xf numFmtId="165" fontId="3" fillId="0" borderId="0" xfId="34" applyNumberFormat="1" applyFont="1" applyFill="1" applyAlignment="1">
      <alignment vertical="top"/>
    </xf>
    <xf numFmtId="0" fontId="4" fillId="0" borderId="0" xfId="34" applyFont="1" applyFill="1" applyAlignment="1" applyProtection="1">
      <alignment horizontal="left" vertical="top" wrapText="1"/>
      <protection locked="0"/>
    </xf>
    <xf numFmtId="0" fontId="49" fillId="0" borderId="0" xfId="34" applyFont="1" applyFill="1" applyAlignment="1" applyProtection="1">
      <alignment horizontal="left" vertical="top" wrapText="1"/>
      <protection locked="0"/>
    </xf>
    <xf numFmtId="0" fontId="3" fillId="0" borderId="0" xfId="34" applyFont="1" applyFill="1" applyAlignment="1">
      <alignment horizontal="right" vertical="top"/>
    </xf>
    <xf numFmtId="4" fontId="3" fillId="0" borderId="0" xfId="34" applyNumberFormat="1" applyFont="1" applyFill="1" applyAlignment="1">
      <alignment horizontal="center" vertical="top"/>
    </xf>
    <xf numFmtId="3" fontId="3" fillId="0" borderId="0" xfId="34" applyNumberFormat="1" applyFont="1" applyFill="1" applyAlignment="1">
      <alignment horizontal="center" vertical="center"/>
    </xf>
    <xf numFmtId="1" fontId="3" fillId="0" borderId="0" xfId="34" applyNumberFormat="1" applyFont="1" applyFill="1" applyAlignment="1">
      <alignment horizontal="center" vertical="top"/>
    </xf>
    <xf numFmtId="0" fontId="44" fillId="0" borderId="0" xfId="34" applyFont="1" applyFill="1" applyAlignment="1">
      <alignment horizontal="center" vertical="top" wrapText="1"/>
    </xf>
    <xf numFmtId="0" fontId="44" fillId="0" borderId="0" xfId="34" applyFont="1" applyFill="1" applyAlignment="1">
      <alignment horizontal="center" vertical="center" wrapText="1"/>
    </xf>
    <xf numFmtId="3" fontId="3" fillId="0" borderId="0" xfId="34" applyNumberFormat="1" applyFont="1" applyFill="1" applyAlignment="1">
      <alignment horizontal="center" vertical="top"/>
    </xf>
    <xf numFmtId="4" fontId="3" fillId="0" borderId="0" xfId="34" applyNumberFormat="1" applyFont="1" applyFill="1" applyAlignment="1">
      <alignment horizontal="right" vertical="top"/>
    </xf>
    <xf numFmtId="2" fontId="3" fillId="0" borderId="0" xfId="34" applyNumberFormat="1" applyFont="1" applyFill="1" applyAlignment="1">
      <alignment horizontal="right" vertical="top"/>
    </xf>
    <xf numFmtId="2" fontId="44" fillId="0" borderId="0" xfId="34" applyNumberFormat="1" applyFont="1" applyFill="1" applyAlignment="1">
      <alignment horizontal="left" vertical="top"/>
    </xf>
    <xf numFmtId="44" fontId="26" fillId="0" borderId="7" xfId="33" applyNumberFormat="1" applyFont="1" applyFill="1" applyBorder="1" applyAlignment="1">
      <alignment horizontal="center" vertical="center"/>
    </xf>
    <xf numFmtId="0" fontId="44" fillId="0" borderId="0" xfId="34" applyFont="1" applyFill="1" applyAlignment="1">
      <alignment horizontal="left" vertical="top"/>
    </xf>
    <xf numFmtId="0" fontId="4" fillId="0" borderId="0" xfId="34" applyFont="1" applyFill="1" applyAlignment="1">
      <alignment horizontal="left" vertical="top" wrapText="1"/>
    </xf>
    <xf numFmtId="0" fontId="22" fillId="0" borderId="0" xfId="34" applyFont="1" applyFill="1" applyAlignment="1">
      <alignment horizontal="left" vertical="top"/>
    </xf>
    <xf numFmtId="0" fontId="22" fillId="0" borderId="0" xfId="34" applyFont="1" applyFill="1" applyAlignment="1">
      <alignment horizontal="justify" vertical="top"/>
    </xf>
    <xf numFmtId="0" fontId="4" fillId="0" borderId="0" xfId="34" applyFont="1" applyFill="1" applyAlignment="1">
      <alignment horizontal="left" vertical="top"/>
    </xf>
    <xf numFmtId="0" fontId="36" fillId="0" borderId="10" xfId="34" applyFont="1" applyFill="1" applyBorder="1" applyAlignment="1">
      <alignment horizontal="left" vertical="center"/>
    </xf>
    <xf numFmtId="44" fontId="37" fillId="0" borderId="11" xfId="33" applyNumberFormat="1" applyFont="1" applyFill="1" applyBorder="1" applyAlignment="1">
      <alignment horizontal="right" vertical="center"/>
    </xf>
    <xf numFmtId="0" fontId="33" fillId="0" borderId="0" xfId="34" applyFont="1" applyFill="1" applyAlignment="1">
      <alignment horizontal="center" vertical="center"/>
    </xf>
    <xf numFmtId="0" fontId="23" fillId="0" borderId="6" xfId="5" applyFont="1" applyFill="1" applyBorder="1" applyAlignment="1">
      <alignment horizontal="center" vertical="center" wrapText="1"/>
    </xf>
    <xf numFmtId="0" fontId="24" fillId="0" borderId="0" xfId="34" applyFont="1" applyFill="1" applyAlignment="1">
      <alignment horizontal="center" vertical="center"/>
    </xf>
    <xf numFmtId="0" fontId="24" fillId="0" borderId="0" xfId="34" applyFont="1" applyFill="1" applyAlignment="1">
      <alignment horizontal="left" vertical="center"/>
    </xf>
    <xf numFmtId="0" fontId="34" fillId="0" borderId="0" xfId="34" applyFont="1" applyFill="1" applyAlignment="1">
      <alignment horizontal="left" vertical="center"/>
    </xf>
    <xf numFmtId="0" fontId="29" fillId="0" borderId="0" xfId="34" applyFont="1" applyFill="1" applyAlignment="1">
      <alignment horizontal="left" vertical="top"/>
    </xf>
    <xf numFmtId="0" fontId="29" fillId="0" borderId="0" xfId="5" applyFont="1" applyFill="1" applyAlignment="1">
      <alignment horizontal="left" vertical="top" wrapText="1"/>
    </xf>
    <xf numFmtId="0" fontId="26" fillId="0" borderId="0" xfId="5" applyFont="1" applyFill="1" applyAlignment="1">
      <alignment horizontal="left" vertical="center"/>
    </xf>
    <xf numFmtId="0" fontId="28" fillId="0" borderId="0" xfId="34" applyFont="1" applyFill="1" applyAlignment="1">
      <alignment horizontal="left" vertical="top" wrapText="1"/>
    </xf>
    <xf numFmtId="0" fontId="24" fillId="0" borderId="0" xfId="34" applyFont="1" applyFill="1" applyAlignment="1">
      <alignment horizontal="left" vertical="top"/>
    </xf>
    <xf numFmtId="0" fontId="27" fillId="0" borderId="0" xfId="34" applyFont="1" applyFill="1" applyAlignment="1">
      <alignment horizontal="left" vertical="top" wrapText="1"/>
    </xf>
    <xf numFmtId="0" fontId="26" fillId="0" borderId="0" xfId="5" applyFont="1" applyFill="1" applyAlignment="1">
      <alignment horizontal="left" vertical="top"/>
    </xf>
    <xf numFmtId="0" fontId="40" fillId="0" borderId="0" xfId="34" applyFont="1" applyFill="1" applyAlignment="1">
      <alignment horizontal="center" vertical="top"/>
    </xf>
    <xf numFmtId="0" fontId="0" fillId="0" borderId="0" xfId="0"/>
    <xf numFmtId="0" fontId="44" fillId="0" borderId="0" xfId="34" applyFont="1" applyAlignment="1">
      <alignment horizontal="left" vertical="top"/>
    </xf>
    <xf numFmtId="4" fontId="3" fillId="0" borderId="0" xfId="34" applyNumberFormat="1" applyAlignment="1">
      <alignment horizontal="center" vertical="center"/>
    </xf>
    <xf numFmtId="43" fontId="26" fillId="0" borderId="6" xfId="33" applyNumberFormat="1" applyFont="1" applyBorder="1" applyAlignment="1">
      <alignment horizontal="right" vertical="top"/>
    </xf>
    <xf numFmtId="44" fontId="26" fillId="0" borderId="6" xfId="33" applyNumberFormat="1" applyFont="1" applyBorder="1" applyAlignment="1">
      <alignment horizontal="center" vertical="center"/>
    </xf>
    <xf numFmtId="0" fontId="3" fillId="0" borderId="0" xfId="34" applyAlignment="1">
      <alignment horizontal="center" vertical="top"/>
    </xf>
    <xf numFmtId="0" fontId="3" fillId="0" borderId="0" xfId="34" applyAlignment="1">
      <alignment horizontal="left" vertical="top"/>
    </xf>
    <xf numFmtId="0" fontId="44" fillId="0" borderId="0" xfId="34" applyFont="1" applyAlignment="1">
      <alignment horizontal="left" vertical="top" wrapText="1"/>
    </xf>
    <xf numFmtId="0" fontId="44" fillId="0" borderId="0" xfId="34" quotePrefix="1" applyFont="1" applyFill="1" applyAlignment="1">
      <alignment horizontal="left" vertical="top" wrapText="1"/>
    </xf>
    <xf numFmtId="0" fontId="49" fillId="0" borderId="12" xfId="34" applyFont="1" applyFill="1" applyBorder="1" applyAlignment="1" applyProtection="1">
      <alignment horizontal="left" vertical="top" wrapText="1"/>
      <protection locked="0"/>
    </xf>
    <xf numFmtId="169" fontId="1" fillId="0" borderId="0" xfId="56" applyNumberFormat="1" applyAlignment="1">
      <alignment horizontal="center"/>
    </xf>
    <xf numFmtId="1" fontId="56" fillId="0" borderId="19" xfId="56" applyNumberFormat="1" applyFont="1" applyBorder="1" applyAlignment="1">
      <alignment horizontal="left" vertical="top"/>
    </xf>
    <xf numFmtId="0" fontId="1" fillId="0" borderId="19" xfId="56" applyBorder="1"/>
  </cellXfs>
  <cellStyles count="65">
    <cellStyle name="Comma 2" xfId="1"/>
    <cellStyle name="kolona A" xfId="2"/>
    <cellStyle name="kolona A 2" xfId="3"/>
    <cellStyle name="kolona A 3" xfId="4"/>
    <cellStyle name="kolona A 4" xfId="5"/>
    <cellStyle name="kolona B" xfId="6"/>
    <cellStyle name="kolona B 2" xfId="7"/>
    <cellStyle name="kolona B 3" xfId="8"/>
    <cellStyle name="kolona B 4" xfId="9"/>
    <cellStyle name="kolona C" xfId="10"/>
    <cellStyle name="kolona C 2" xfId="11"/>
    <cellStyle name="kolona C 3" xfId="12"/>
    <cellStyle name="kolona C 4" xfId="13"/>
    <cellStyle name="kolona D" xfId="14"/>
    <cellStyle name="kolona D 2" xfId="15"/>
    <cellStyle name="kolona D 3" xfId="16"/>
    <cellStyle name="kolona D 4" xfId="17"/>
    <cellStyle name="kolona E" xfId="18"/>
    <cellStyle name="kolona E 2" xfId="19"/>
    <cellStyle name="kolona E 3" xfId="20"/>
    <cellStyle name="kolona E 4" xfId="21"/>
    <cellStyle name="kolona F" xfId="22"/>
    <cellStyle name="kolona F 2" xfId="23"/>
    <cellStyle name="kolona F 3" xfId="24"/>
    <cellStyle name="kolona F 4" xfId="25"/>
    <cellStyle name="kolona G" xfId="26"/>
    <cellStyle name="kolona G 2" xfId="27"/>
    <cellStyle name="kolona G 3" xfId="28"/>
    <cellStyle name="kolona G 4" xfId="29"/>
    <cellStyle name="kolona H" xfId="30"/>
    <cellStyle name="kolona H 2" xfId="31"/>
    <cellStyle name="kolona H 3" xfId="32"/>
    <cellStyle name="kolona H 4" xfId="33"/>
    <cellStyle name="Navadno 3" xfId="62"/>
    <cellStyle name="Normal 10" xfId="34"/>
    <cellStyle name="Normal 11 3" xfId="56"/>
    <cellStyle name="Normal 12" xfId="61"/>
    <cellStyle name="Normal 13 10" xfId="35"/>
    <cellStyle name="Normal 2" xfId="36"/>
    <cellStyle name="Normal 2 2" xfId="37"/>
    <cellStyle name="Normal 2 2 2" xfId="38"/>
    <cellStyle name="Normal 2 3" xfId="39"/>
    <cellStyle name="Normal 2 4" xfId="40"/>
    <cellStyle name="Normal 2 5" xfId="41"/>
    <cellStyle name="Normal 2 6" xfId="42"/>
    <cellStyle name="Normal 21" xfId="43"/>
    <cellStyle name="Normal 3" xfId="44"/>
    <cellStyle name="Normal 3 2" xfId="45"/>
    <cellStyle name="Normal 4" xfId="46"/>
    <cellStyle name="Normal 4 2" xfId="47"/>
    <cellStyle name="Normal 5" xfId="48"/>
    <cellStyle name="Normal 6" xfId="49"/>
    <cellStyle name="Normal 7" xfId="50"/>
    <cellStyle name="Normal 8" xfId="51"/>
    <cellStyle name="Normal 9" xfId="52"/>
    <cellStyle name="Normal_TROSKOVNIK-revizija2" xfId="57"/>
    <cellStyle name="Normalno" xfId="0" builtinId="0" customBuiltin="1"/>
    <cellStyle name="Normalno 2" xfId="53"/>
    <cellStyle name="Normalno 2 2" xfId="58"/>
    <cellStyle name="Normalno 3" xfId="59"/>
    <cellStyle name="Normalno 4" xfId="60"/>
    <cellStyle name="Obično 2" xfId="63"/>
    <cellStyle name="Obično_ERSTE-Delnice-TROSKOVNIK" xfId="54"/>
    <cellStyle name="Stavka OPIS" xfId="64"/>
    <cellStyle name="Stil 1" xfId="5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cid:image003.jpg@01D82730.DD2F7CE0" TargetMode="External"/><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6.png"/><Relationship Id="rId2" Type="http://schemas.openxmlformats.org/officeDocument/2006/relationships/image" Target="../media/image2.png"/><Relationship Id="rId16" Type="http://schemas.openxmlformats.org/officeDocument/2006/relationships/image" Target="../media/image15.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4.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2</xdr:col>
      <xdr:colOff>60960</xdr:colOff>
      <xdr:row>120</xdr:row>
      <xdr:rowOff>144780</xdr:rowOff>
    </xdr:from>
    <xdr:to>
      <xdr:col>3</xdr:col>
      <xdr:colOff>371475</xdr:colOff>
      <xdr:row>124</xdr:row>
      <xdr:rowOff>171450</xdr:rowOff>
    </xdr:to>
    <xdr:pic>
      <xdr:nvPicPr>
        <xdr:cNvPr id="2" name="Slika 4">
          <a:extLst>
            <a:ext uri="{FF2B5EF4-FFF2-40B4-BE49-F238E27FC236}">
              <a16:creationId xmlns="" xmlns:a16="http://schemas.microsoft.com/office/drawing/2014/main" id="{63133E11-1D90-4E46-A6D4-F0934C5078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42510" y="34806255"/>
          <a:ext cx="920115" cy="788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3749040</xdr:colOff>
      <xdr:row>147</xdr:row>
      <xdr:rowOff>411480</xdr:rowOff>
    </xdr:from>
    <xdr:to>
      <xdr:col>3</xdr:col>
      <xdr:colOff>904875</xdr:colOff>
      <xdr:row>153</xdr:row>
      <xdr:rowOff>57150</xdr:rowOff>
    </xdr:to>
    <xdr:pic>
      <xdr:nvPicPr>
        <xdr:cNvPr id="3" name="Slika 5">
          <a:extLst>
            <a:ext uri="{FF2B5EF4-FFF2-40B4-BE49-F238E27FC236}">
              <a16:creationId xmlns="" xmlns:a16="http://schemas.microsoft.com/office/drawing/2014/main" id="{D7306564-9423-44D2-A592-0B3A41809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39590" y="41435655"/>
          <a:ext cx="1956435" cy="122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3710940</xdr:colOff>
      <xdr:row>167</xdr:row>
      <xdr:rowOff>129540</xdr:rowOff>
    </xdr:from>
    <xdr:to>
      <xdr:col>3</xdr:col>
      <xdr:colOff>323983</xdr:colOff>
      <xdr:row>171</xdr:row>
      <xdr:rowOff>171517</xdr:rowOff>
    </xdr:to>
    <xdr:pic>
      <xdr:nvPicPr>
        <xdr:cNvPr id="4" name="Slika 22">
          <a:extLst>
            <a:ext uri="{FF2B5EF4-FFF2-40B4-BE49-F238E27FC236}">
              <a16:creationId xmlns="" xmlns:a16="http://schemas.microsoft.com/office/drawing/2014/main" id="{D8B4BAB4-8829-4560-AB5F-CD6ABC1CAAED}"/>
            </a:ext>
          </a:extLst>
        </xdr:cNvPr>
        <xdr:cNvPicPr>
          <a:picLocks noChangeAspect="1"/>
        </xdr:cNvPicPr>
      </xdr:nvPicPr>
      <xdr:blipFill>
        <a:blip xmlns:r="http://schemas.openxmlformats.org/officeDocument/2006/relationships" r:embed="rId3"/>
        <a:stretch>
          <a:fillRect/>
        </a:stretch>
      </xdr:blipFill>
      <xdr:spPr>
        <a:xfrm>
          <a:off x="4301490" y="45687615"/>
          <a:ext cx="1413643" cy="803977"/>
        </a:xfrm>
        <a:prstGeom prst="rect">
          <a:avLst/>
        </a:prstGeom>
      </xdr:spPr>
    </xdr:pic>
    <xdr:clientData/>
  </xdr:twoCellAnchor>
  <xdr:oneCellAnchor>
    <xdr:from>
      <xdr:col>2</xdr:col>
      <xdr:colOff>297180</xdr:colOff>
      <xdr:row>106</xdr:row>
      <xdr:rowOff>274320</xdr:rowOff>
    </xdr:from>
    <xdr:ext cx="780952" cy="1076190"/>
    <xdr:pic>
      <xdr:nvPicPr>
        <xdr:cNvPr id="5" name="Slika 10">
          <a:extLst>
            <a:ext uri="{FF2B5EF4-FFF2-40B4-BE49-F238E27FC236}">
              <a16:creationId xmlns="" xmlns:a16="http://schemas.microsoft.com/office/drawing/2014/main" id="{F6D8DE08-4595-416B-BCA5-E96D7D41F8E8}"/>
            </a:ext>
          </a:extLst>
        </xdr:cNvPr>
        <xdr:cNvPicPr>
          <a:picLocks noChangeAspect="1"/>
        </xdr:cNvPicPr>
      </xdr:nvPicPr>
      <xdr:blipFill>
        <a:blip xmlns:r="http://schemas.openxmlformats.org/officeDocument/2006/relationships" r:embed="rId4"/>
        <a:stretch>
          <a:fillRect/>
        </a:stretch>
      </xdr:blipFill>
      <xdr:spPr>
        <a:xfrm>
          <a:off x="5078730" y="31649670"/>
          <a:ext cx="780952" cy="1076190"/>
        </a:xfrm>
        <a:prstGeom prst="rect">
          <a:avLst/>
        </a:prstGeom>
      </xdr:spPr>
    </xdr:pic>
    <xdr:clientData/>
  </xdr:oneCellAnchor>
  <xdr:twoCellAnchor editAs="oneCell">
    <xdr:from>
      <xdr:col>2</xdr:col>
      <xdr:colOff>167640</xdr:colOff>
      <xdr:row>47</xdr:row>
      <xdr:rowOff>335280</xdr:rowOff>
    </xdr:from>
    <xdr:to>
      <xdr:col>3</xdr:col>
      <xdr:colOff>742950</xdr:colOff>
      <xdr:row>49</xdr:row>
      <xdr:rowOff>163718</xdr:rowOff>
    </xdr:to>
    <xdr:pic>
      <xdr:nvPicPr>
        <xdr:cNvPr id="6" name="Slika 5">
          <a:extLst>
            <a:ext uri="{FF2B5EF4-FFF2-40B4-BE49-F238E27FC236}">
              <a16:creationId xmlns="" xmlns:a16="http://schemas.microsoft.com/office/drawing/2014/main" id="{AAE5FFB1-EA7F-4AE6-9859-2CDC83216A88}"/>
            </a:ext>
          </a:extLst>
        </xdr:cNvPr>
        <xdr:cNvPicPr>
          <a:picLocks noChangeAspect="1"/>
        </xdr:cNvPicPr>
      </xdr:nvPicPr>
      <xdr:blipFill>
        <a:blip xmlns:r="http://schemas.openxmlformats.org/officeDocument/2006/relationships" r:embed="rId5"/>
        <a:stretch>
          <a:fillRect/>
        </a:stretch>
      </xdr:blipFill>
      <xdr:spPr>
        <a:xfrm>
          <a:off x="4949190" y="13832205"/>
          <a:ext cx="1184910" cy="1085738"/>
        </a:xfrm>
        <a:prstGeom prst="rect">
          <a:avLst/>
        </a:prstGeom>
      </xdr:spPr>
    </xdr:pic>
    <xdr:clientData/>
  </xdr:twoCellAnchor>
  <xdr:twoCellAnchor editAs="oneCell">
    <xdr:from>
      <xdr:col>2</xdr:col>
      <xdr:colOff>7620</xdr:colOff>
      <xdr:row>59</xdr:row>
      <xdr:rowOff>106680</xdr:rowOff>
    </xdr:from>
    <xdr:to>
      <xdr:col>3</xdr:col>
      <xdr:colOff>590654</xdr:colOff>
      <xdr:row>63</xdr:row>
      <xdr:rowOff>95340</xdr:rowOff>
    </xdr:to>
    <xdr:pic>
      <xdr:nvPicPr>
        <xdr:cNvPr id="7" name="Slika 7">
          <a:extLst>
            <a:ext uri="{FF2B5EF4-FFF2-40B4-BE49-F238E27FC236}">
              <a16:creationId xmlns="" xmlns:a16="http://schemas.microsoft.com/office/drawing/2014/main" id="{27322B93-8F8D-4DEB-9624-04A7CA35B043}"/>
            </a:ext>
          </a:extLst>
        </xdr:cNvPr>
        <xdr:cNvPicPr>
          <a:picLocks noChangeAspect="1"/>
        </xdr:cNvPicPr>
      </xdr:nvPicPr>
      <xdr:blipFill>
        <a:blip xmlns:r="http://schemas.openxmlformats.org/officeDocument/2006/relationships" r:embed="rId6"/>
        <a:stretch>
          <a:fillRect/>
        </a:stretch>
      </xdr:blipFill>
      <xdr:spPr>
        <a:xfrm>
          <a:off x="4789170" y="17070705"/>
          <a:ext cx="1192634" cy="1198335"/>
        </a:xfrm>
        <a:prstGeom prst="rect">
          <a:avLst/>
        </a:prstGeom>
      </xdr:spPr>
    </xdr:pic>
    <xdr:clientData/>
  </xdr:twoCellAnchor>
  <xdr:twoCellAnchor editAs="oneCell">
    <xdr:from>
      <xdr:col>1</xdr:col>
      <xdr:colOff>4213861</xdr:colOff>
      <xdr:row>71</xdr:row>
      <xdr:rowOff>106680</xdr:rowOff>
    </xdr:from>
    <xdr:to>
      <xdr:col>3</xdr:col>
      <xdr:colOff>371475</xdr:colOff>
      <xdr:row>75</xdr:row>
      <xdr:rowOff>54073</xdr:rowOff>
    </xdr:to>
    <xdr:pic>
      <xdr:nvPicPr>
        <xdr:cNvPr id="8" name="Slika 8">
          <a:extLst>
            <a:ext uri="{FF2B5EF4-FFF2-40B4-BE49-F238E27FC236}">
              <a16:creationId xmlns="" xmlns:a16="http://schemas.microsoft.com/office/drawing/2014/main" id="{29C6EC18-61A2-46FA-88CC-211C4985DFF6}"/>
            </a:ext>
          </a:extLst>
        </xdr:cNvPr>
        <xdr:cNvPicPr>
          <a:picLocks noChangeAspect="1"/>
        </xdr:cNvPicPr>
      </xdr:nvPicPr>
      <xdr:blipFill>
        <a:blip xmlns:r="http://schemas.openxmlformats.org/officeDocument/2006/relationships" r:embed="rId7"/>
        <a:stretch>
          <a:fillRect/>
        </a:stretch>
      </xdr:blipFill>
      <xdr:spPr>
        <a:xfrm>
          <a:off x="4785361" y="20852130"/>
          <a:ext cx="977264" cy="1014193"/>
        </a:xfrm>
        <a:prstGeom prst="rect">
          <a:avLst/>
        </a:prstGeom>
      </xdr:spPr>
    </xdr:pic>
    <xdr:clientData/>
  </xdr:twoCellAnchor>
  <xdr:twoCellAnchor editAs="oneCell">
    <xdr:from>
      <xdr:col>2</xdr:col>
      <xdr:colOff>251461</xdr:colOff>
      <xdr:row>184</xdr:row>
      <xdr:rowOff>137160</xdr:rowOff>
    </xdr:from>
    <xdr:to>
      <xdr:col>4</xdr:col>
      <xdr:colOff>339205</xdr:colOff>
      <xdr:row>190</xdr:row>
      <xdr:rowOff>67083</xdr:rowOff>
    </xdr:to>
    <xdr:pic>
      <xdr:nvPicPr>
        <xdr:cNvPr id="9" name="Slika 9">
          <a:extLst>
            <a:ext uri="{FF2B5EF4-FFF2-40B4-BE49-F238E27FC236}">
              <a16:creationId xmlns="" xmlns:a16="http://schemas.microsoft.com/office/drawing/2014/main" id="{F31CC1A2-BDBD-48A9-A5D9-65442E818D87}"/>
            </a:ext>
          </a:extLst>
        </xdr:cNvPr>
        <xdr:cNvPicPr>
          <a:picLocks noChangeAspect="1"/>
        </xdr:cNvPicPr>
      </xdr:nvPicPr>
      <xdr:blipFill>
        <a:blip xmlns:r="http://schemas.openxmlformats.org/officeDocument/2006/relationships" r:embed="rId8"/>
        <a:stretch>
          <a:fillRect/>
        </a:stretch>
      </xdr:blipFill>
      <xdr:spPr>
        <a:xfrm>
          <a:off x="5033011" y="49238535"/>
          <a:ext cx="1706994" cy="1377723"/>
        </a:xfrm>
        <a:prstGeom prst="rect">
          <a:avLst/>
        </a:prstGeom>
      </xdr:spPr>
    </xdr:pic>
    <xdr:clientData/>
  </xdr:twoCellAnchor>
  <xdr:twoCellAnchor editAs="oneCell">
    <xdr:from>
      <xdr:col>3</xdr:col>
      <xdr:colOff>205740</xdr:colOff>
      <xdr:row>6</xdr:row>
      <xdr:rowOff>83820</xdr:rowOff>
    </xdr:from>
    <xdr:to>
      <xdr:col>5</xdr:col>
      <xdr:colOff>515117</xdr:colOff>
      <xdr:row>9</xdr:row>
      <xdr:rowOff>438301</xdr:rowOff>
    </xdr:to>
    <xdr:pic>
      <xdr:nvPicPr>
        <xdr:cNvPr id="10" name="Slika 11">
          <a:extLst>
            <a:ext uri="{FF2B5EF4-FFF2-40B4-BE49-F238E27FC236}">
              <a16:creationId xmlns="" xmlns:a16="http://schemas.microsoft.com/office/drawing/2014/main" id="{3C5843A4-69D4-4C63-BAE3-2AEBC1F4E585}"/>
            </a:ext>
          </a:extLst>
        </xdr:cNvPr>
        <xdr:cNvPicPr>
          <a:picLocks noChangeAspect="1"/>
        </xdr:cNvPicPr>
      </xdr:nvPicPr>
      <xdr:blipFill>
        <a:blip xmlns:r="http://schemas.openxmlformats.org/officeDocument/2006/relationships" r:embed="rId9"/>
        <a:stretch>
          <a:fillRect/>
        </a:stretch>
      </xdr:blipFill>
      <xdr:spPr>
        <a:xfrm>
          <a:off x="5596890" y="2522220"/>
          <a:ext cx="2481077" cy="1449856"/>
        </a:xfrm>
        <a:prstGeom prst="rect">
          <a:avLst/>
        </a:prstGeom>
      </xdr:spPr>
    </xdr:pic>
    <xdr:clientData/>
  </xdr:twoCellAnchor>
  <xdr:twoCellAnchor editAs="oneCell">
    <xdr:from>
      <xdr:col>3</xdr:col>
      <xdr:colOff>281940</xdr:colOff>
      <xdr:row>17</xdr:row>
      <xdr:rowOff>274320</xdr:rowOff>
    </xdr:from>
    <xdr:to>
      <xdr:col>5</xdr:col>
      <xdr:colOff>763852</xdr:colOff>
      <xdr:row>20</xdr:row>
      <xdr:rowOff>200162</xdr:rowOff>
    </xdr:to>
    <xdr:pic>
      <xdr:nvPicPr>
        <xdr:cNvPr id="11" name="Slika 12">
          <a:extLst>
            <a:ext uri="{FF2B5EF4-FFF2-40B4-BE49-F238E27FC236}">
              <a16:creationId xmlns="" xmlns:a16="http://schemas.microsoft.com/office/drawing/2014/main" id="{BC2D8AE0-7C3A-496E-973B-4F3714B2773D}"/>
            </a:ext>
          </a:extLst>
        </xdr:cNvPr>
        <xdr:cNvPicPr>
          <a:picLocks noChangeAspect="1"/>
        </xdr:cNvPicPr>
      </xdr:nvPicPr>
      <xdr:blipFill>
        <a:blip xmlns:r="http://schemas.openxmlformats.org/officeDocument/2006/relationships" r:embed="rId10"/>
        <a:stretch>
          <a:fillRect/>
        </a:stretch>
      </xdr:blipFill>
      <xdr:spPr>
        <a:xfrm>
          <a:off x="5673090" y="5932170"/>
          <a:ext cx="2653612" cy="954542"/>
        </a:xfrm>
        <a:prstGeom prst="rect">
          <a:avLst/>
        </a:prstGeom>
      </xdr:spPr>
    </xdr:pic>
    <xdr:clientData/>
  </xdr:twoCellAnchor>
  <xdr:twoCellAnchor editAs="oneCell">
    <xdr:from>
      <xdr:col>3</xdr:col>
      <xdr:colOff>541020</xdr:colOff>
      <xdr:row>71</xdr:row>
      <xdr:rowOff>144781</xdr:rowOff>
    </xdr:from>
    <xdr:to>
      <xdr:col>4</xdr:col>
      <xdr:colOff>316645</xdr:colOff>
      <xdr:row>75</xdr:row>
      <xdr:rowOff>76200</xdr:rowOff>
    </xdr:to>
    <xdr:pic>
      <xdr:nvPicPr>
        <xdr:cNvPr id="12" name="Slika 1">
          <a:extLst>
            <a:ext uri="{FF2B5EF4-FFF2-40B4-BE49-F238E27FC236}">
              <a16:creationId xmlns="" xmlns:a16="http://schemas.microsoft.com/office/drawing/2014/main" id="{0563E096-D12F-4E07-8C62-04E1F6C3AEA8}"/>
            </a:ext>
          </a:extLst>
        </xdr:cNvPr>
        <xdr:cNvPicPr>
          <a:picLocks noChangeAspect="1"/>
        </xdr:cNvPicPr>
      </xdr:nvPicPr>
      <xdr:blipFill>
        <a:blip xmlns:r="http://schemas.openxmlformats.org/officeDocument/2006/relationships" r:embed="rId11"/>
        <a:stretch>
          <a:fillRect/>
        </a:stretch>
      </xdr:blipFill>
      <xdr:spPr>
        <a:xfrm>
          <a:off x="5932170" y="20890231"/>
          <a:ext cx="785275" cy="998219"/>
        </a:xfrm>
        <a:prstGeom prst="rect">
          <a:avLst/>
        </a:prstGeom>
      </xdr:spPr>
    </xdr:pic>
    <xdr:clientData/>
  </xdr:twoCellAnchor>
  <xdr:twoCellAnchor>
    <xdr:from>
      <xdr:col>2</xdr:col>
      <xdr:colOff>38099</xdr:colOff>
      <xdr:row>134</xdr:row>
      <xdr:rowOff>792480</xdr:rowOff>
    </xdr:from>
    <xdr:to>
      <xdr:col>3</xdr:col>
      <xdr:colOff>301924</xdr:colOff>
      <xdr:row>138</xdr:row>
      <xdr:rowOff>160020</xdr:rowOff>
    </xdr:to>
    <xdr:pic>
      <xdr:nvPicPr>
        <xdr:cNvPr id="13" name="Slika 3">
          <a:extLst>
            <a:ext uri="{FF2B5EF4-FFF2-40B4-BE49-F238E27FC236}">
              <a16:creationId xmlns="" xmlns:a16="http://schemas.microsoft.com/office/drawing/2014/main" id="{03E2A901-111D-4087-9C96-D5F5D4AF0918}"/>
            </a:ext>
          </a:extLst>
        </xdr:cNvPr>
        <xdr:cNvPicPr>
          <a:picLocks noChangeAspect="1" noChangeArrowheads="1"/>
        </xdr:cNvPicPr>
      </xdr:nvPicPr>
      <xdr:blipFill>
        <a:blip xmlns:r="http://schemas.openxmlformats.org/officeDocument/2006/relationships" r:embed="rId12" r:link="rId13" cstate="print">
          <a:extLst>
            <a:ext uri="{28A0092B-C50C-407E-A947-70E740481C1C}">
              <a14:useLocalDpi xmlns:a14="http://schemas.microsoft.com/office/drawing/2010/main" val="0"/>
            </a:ext>
          </a:extLst>
        </a:blip>
        <a:srcRect/>
        <a:stretch>
          <a:fillRect/>
        </a:stretch>
      </xdr:blipFill>
      <xdr:spPr bwMode="auto">
        <a:xfrm>
          <a:off x="4819649" y="38120955"/>
          <a:ext cx="873425" cy="1348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342901</xdr:colOff>
      <xdr:row>167</xdr:row>
      <xdr:rowOff>152401</xdr:rowOff>
    </xdr:from>
    <xdr:to>
      <xdr:col>4</xdr:col>
      <xdr:colOff>914400</xdr:colOff>
      <xdr:row>171</xdr:row>
      <xdr:rowOff>169990</xdr:rowOff>
    </xdr:to>
    <xdr:pic>
      <xdr:nvPicPr>
        <xdr:cNvPr id="14" name="Slika 6">
          <a:extLst>
            <a:ext uri="{FF2B5EF4-FFF2-40B4-BE49-F238E27FC236}">
              <a16:creationId xmlns="" xmlns:a16="http://schemas.microsoft.com/office/drawing/2014/main" id="{E427E56F-7D4B-4273-81EF-82FAA3E43A55}"/>
            </a:ext>
          </a:extLst>
        </xdr:cNvPr>
        <xdr:cNvPicPr>
          <a:picLocks noChangeAspect="1"/>
        </xdr:cNvPicPr>
      </xdr:nvPicPr>
      <xdr:blipFill>
        <a:blip xmlns:r="http://schemas.openxmlformats.org/officeDocument/2006/relationships" r:embed="rId14"/>
        <a:stretch>
          <a:fillRect/>
        </a:stretch>
      </xdr:blipFill>
      <xdr:spPr>
        <a:xfrm>
          <a:off x="5734051" y="45710476"/>
          <a:ext cx="1581149" cy="779589"/>
        </a:xfrm>
        <a:prstGeom prst="rect">
          <a:avLst/>
        </a:prstGeom>
      </xdr:spPr>
    </xdr:pic>
    <xdr:clientData/>
  </xdr:twoCellAnchor>
  <xdr:twoCellAnchor editAs="oneCell">
    <xdr:from>
      <xdr:col>3</xdr:col>
      <xdr:colOff>7620</xdr:colOff>
      <xdr:row>31</xdr:row>
      <xdr:rowOff>160020</xdr:rowOff>
    </xdr:from>
    <xdr:to>
      <xdr:col>4</xdr:col>
      <xdr:colOff>178777</xdr:colOff>
      <xdr:row>33</xdr:row>
      <xdr:rowOff>219373</xdr:rowOff>
    </xdr:to>
    <xdr:pic>
      <xdr:nvPicPr>
        <xdr:cNvPr id="15" name="Slika 2">
          <a:extLst>
            <a:ext uri="{FF2B5EF4-FFF2-40B4-BE49-F238E27FC236}">
              <a16:creationId xmlns="" xmlns:a16="http://schemas.microsoft.com/office/drawing/2014/main" id="{9140ACAD-61D4-43A7-9FB8-46B1BB90A082}"/>
            </a:ext>
          </a:extLst>
        </xdr:cNvPr>
        <xdr:cNvPicPr>
          <a:picLocks noChangeAspect="1"/>
        </xdr:cNvPicPr>
      </xdr:nvPicPr>
      <xdr:blipFill>
        <a:blip xmlns:r="http://schemas.openxmlformats.org/officeDocument/2006/relationships" r:embed="rId15"/>
        <a:stretch>
          <a:fillRect/>
        </a:stretch>
      </xdr:blipFill>
      <xdr:spPr>
        <a:xfrm>
          <a:off x="5398770" y="9542145"/>
          <a:ext cx="1180807" cy="821353"/>
        </a:xfrm>
        <a:prstGeom prst="rect">
          <a:avLst/>
        </a:prstGeom>
      </xdr:spPr>
    </xdr:pic>
    <xdr:clientData/>
  </xdr:twoCellAnchor>
  <xdr:oneCellAnchor>
    <xdr:from>
      <xdr:col>2</xdr:col>
      <xdr:colOff>220980</xdr:colOff>
      <xdr:row>87</xdr:row>
      <xdr:rowOff>457200</xdr:rowOff>
    </xdr:from>
    <xdr:ext cx="998307" cy="937341"/>
    <xdr:pic>
      <xdr:nvPicPr>
        <xdr:cNvPr id="16" name="Slika 20">
          <a:extLst>
            <a:ext uri="{FF2B5EF4-FFF2-40B4-BE49-F238E27FC236}">
              <a16:creationId xmlns="" xmlns:a16="http://schemas.microsoft.com/office/drawing/2014/main" id="{AD7C0FA2-374F-4F2C-B0E8-EE330C6F1B45}"/>
            </a:ext>
          </a:extLst>
        </xdr:cNvPr>
        <xdr:cNvPicPr>
          <a:picLocks noChangeAspect="1"/>
        </xdr:cNvPicPr>
      </xdr:nvPicPr>
      <xdr:blipFill>
        <a:blip xmlns:r="http://schemas.openxmlformats.org/officeDocument/2006/relationships" r:embed="rId16"/>
        <a:stretch>
          <a:fillRect/>
        </a:stretch>
      </xdr:blipFill>
      <xdr:spPr>
        <a:xfrm>
          <a:off x="5002530" y="26546175"/>
          <a:ext cx="998307" cy="937341"/>
        </a:xfrm>
        <a:prstGeom prst="rect">
          <a:avLst/>
        </a:prstGeom>
      </xdr:spPr>
    </xdr:pic>
    <xdr:clientData/>
  </xdr:oneCellAnchor>
  <xdr:twoCellAnchor editAs="oneCell">
    <xdr:from>
      <xdr:col>1</xdr:col>
      <xdr:colOff>3444241</xdr:colOff>
      <xdr:row>196</xdr:row>
      <xdr:rowOff>152387</xdr:rowOff>
    </xdr:from>
    <xdr:to>
      <xdr:col>3</xdr:col>
      <xdr:colOff>1</xdr:colOff>
      <xdr:row>203</xdr:row>
      <xdr:rowOff>171741</xdr:rowOff>
    </xdr:to>
    <xdr:pic>
      <xdr:nvPicPr>
        <xdr:cNvPr id="17" name="Slika 14">
          <a:extLst>
            <a:ext uri="{FF2B5EF4-FFF2-40B4-BE49-F238E27FC236}">
              <a16:creationId xmlns="" xmlns:a16="http://schemas.microsoft.com/office/drawing/2014/main" id="{3F7B1A3A-B110-49ED-A0F5-501E2718B718}"/>
            </a:ext>
          </a:extLst>
        </xdr:cNvPr>
        <xdr:cNvPicPr>
          <a:picLocks noChangeAspect="1"/>
        </xdr:cNvPicPr>
      </xdr:nvPicPr>
      <xdr:blipFill>
        <a:blip xmlns:r="http://schemas.openxmlformats.org/officeDocument/2006/relationships" r:embed="rId17"/>
        <a:stretch>
          <a:fillRect/>
        </a:stretch>
      </xdr:blipFill>
      <xdr:spPr>
        <a:xfrm>
          <a:off x="4034791" y="51844562"/>
          <a:ext cx="1356360" cy="13528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rzag0001\Tax\KORONA\2IZP-2021-V\Troskovnik%20-%20dom%20Rijek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oškovnik"/>
      <sheetName val="HIDRO"/>
      <sheetName val="XXI__OKO"/>
      <sheetName val="XX__CESTA"/>
      <sheetName val="XIX__POT"/>
      <sheetName val="XVIII__SEP"/>
      <sheetName val="XVII__CIS"/>
      <sheetName val="XVI__OST"/>
      <sheetName val="XV__LIM"/>
      <sheetName val="XIV__SS"/>
      <sheetName val="XIII__KNAUF"/>
      <sheetName val="XII__PAR"/>
      <sheetName val="XI__KAM"/>
      <sheetName val="X__KER"/>
      <sheetName val="IX__BRA"/>
      <sheetName val="VIII__STO"/>
      <sheetName val="VII__KROV"/>
      <sheetName val="VI__FAS"/>
      <sheetName val="V__P&amp;I"/>
      <sheetName val="IV__ZID"/>
      <sheetName val="III__BET"/>
      <sheetName val="II__ZEM"/>
      <sheetName val="I__PRI"/>
      <sheetName val="Opće"/>
    </sheetNames>
    <sheetDataSet>
      <sheetData sheetId="0"/>
      <sheetData sheetId="1"/>
      <sheetData sheetId="2">
        <row r="5">
          <cell r="C5" t="str">
            <v>Uklanjanje betonskih podloga</v>
          </cell>
        </row>
      </sheetData>
      <sheetData sheetId="3">
        <row r="5">
          <cell r="C5" t="str">
            <v>Uklanjanje asfaltiranih podloga</v>
          </cell>
        </row>
      </sheetData>
      <sheetData sheetId="4"/>
      <sheetData sheetId="5">
        <row r="40">
          <cell r="C40" t="str">
            <v>Upojni bunar</v>
          </cell>
        </row>
      </sheetData>
      <sheetData sheetId="6">
        <row r="62">
          <cell r="C62" t="str">
            <v>Betoniranje okna</v>
          </cell>
        </row>
        <row r="145">
          <cell r="C145" t="str">
            <v>Poklopci</v>
          </cell>
        </row>
        <row r="147">
          <cell r="A147" t="str">
            <v>Ugradba uljnih lijevano željeznih poklopaca 600x600 mm svjetli otvor, 250 kN. Obračun po kom.</v>
          </cell>
        </row>
      </sheetData>
      <sheetData sheetId="7">
        <row r="5">
          <cell r="C5" t="str">
            <v>Vatrogasni aparati</v>
          </cell>
        </row>
      </sheetData>
      <sheetData sheetId="8">
        <row r="5">
          <cell r="C5" t="str">
            <v>Postava horizontalnog žlijeba</v>
          </cell>
        </row>
        <row r="11">
          <cell r="E11" t="str">
            <v>m'</v>
          </cell>
        </row>
        <row r="75">
          <cell r="L75" t="str">
            <v>m'</v>
          </cell>
        </row>
        <row r="147">
          <cell r="C147" t="str">
            <v>Izrada i montaža vertikalnog oluka</v>
          </cell>
        </row>
        <row r="153">
          <cell r="E153" t="str">
            <v>m'</v>
          </cell>
        </row>
      </sheetData>
      <sheetData sheetId="9">
        <row r="5">
          <cell r="C5" t="str">
            <v>Bojanje unutarnjih zidova</v>
          </cell>
        </row>
        <row r="7">
          <cell r="A7" t="str">
            <v>Dobava materijala i ličenje zidova skupa sa stupovima, špaletama, i gredama akrilnim bojama u potrebnom broju slojeva do potpunog prekrivanja podloge (min 2x), nakon izvedenih svih radova, s predhodnim  gletanjem površina. Pokretna skela uračunata u cijenu. Obračun po m2.</v>
          </cell>
        </row>
        <row r="16">
          <cell r="L16" t="str">
            <v>m2</v>
          </cell>
        </row>
        <row r="35">
          <cell r="C35" t="str">
            <v>Bojanje stropova</v>
          </cell>
        </row>
        <row r="37">
          <cell r="A37" t="str">
            <v>Dobava materijala i ličenje stropova akrilnim bojama u potrebnom broju slojeva do potpunog prekrivanja podloge (min 2x),   nakon izvedenih svih radova, s predhodnim gletanjem površina. Pokretna skela uračunata u cijenu. Obračun po m2.</v>
          </cell>
        </row>
        <row r="46">
          <cell r="L46" t="str">
            <v>m2</v>
          </cell>
        </row>
        <row r="63">
          <cell r="C63" t="str">
            <v>Bojanje greda i stupova</v>
          </cell>
        </row>
        <row r="65">
          <cell r="A65" t="str">
            <v>Dobava materijala i ličenje armiranobetonskih greda i stupova akrilnim bojama u potrebnom broju slojeva do potpunog prekrivanja podloge (min 2x),   nakon izvedenih svih radova, s predhodnim gletanjem površina. Pokretna skela uračunata u cijenu. Obračun po m2.</v>
          </cell>
        </row>
        <row r="74">
          <cell r="L74" t="str">
            <v>m2</v>
          </cell>
        </row>
      </sheetData>
      <sheetData sheetId="10">
        <row r="5">
          <cell r="C5" t="str">
            <v>Izrada zida od knaufa - 15cm</v>
          </cell>
        </row>
        <row r="43">
          <cell r="A43" t="str">
            <v>Dobava materijala i izvedba ravnog spuštenog stropa od glatkih stropnih GK ploča, jednostruko. Na metalnoj pocinčanoj stropnoj podkonstrukciji d=50mm. Fugirano, gletano. Sve spojeve izmeñu različitih površina potrebno je uredno pokitati akrilnim kitom. Obračun po m2.</v>
          </cell>
        </row>
      </sheetData>
      <sheetData sheetId="11">
        <row r="5">
          <cell r="C5" t="str">
            <v>Postava parketa</v>
          </cell>
        </row>
        <row r="17">
          <cell r="L17" t="str">
            <v>m2</v>
          </cell>
        </row>
        <row r="32">
          <cell r="L32" t="str">
            <v>m'</v>
          </cell>
        </row>
      </sheetData>
      <sheetData sheetId="12">
        <row r="21">
          <cell r="C21" t="str">
            <v>Postava unutarnjih kamenih klupčica</v>
          </cell>
        </row>
        <row r="51">
          <cell r="L51" t="str">
            <v>m'</v>
          </cell>
        </row>
      </sheetData>
      <sheetData sheetId="13">
        <row r="5">
          <cell r="C5" t="str">
            <v>Postava keramičkih pločica poda sanitarija</v>
          </cell>
        </row>
        <row r="21">
          <cell r="L21" t="str">
            <v>m2</v>
          </cell>
        </row>
        <row r="38">
          <cell r="L38" t="str">
            <v>m2</v>
          </cell>
        </row>
        <row r="108">
          <cell r="C108" t="str">
            <v>Postava keramičkih pločica na zidovima sanitarija</v>
          </cell>
        </row>
        <row r="117">
          <cell r="E117" t="str">
            <v>m2</v>
          </cell>
        </row>
      </sheetData>
      <sheetData sheetId="14">
        <row r="5">
          <cell r="C5" t="str">
            <v>Glavna ulazna vrata</v>
          </cell>
        </row>
        <row r="15">
          <cell r="A15">
            <v>1</v>
          </cell>
          <cell r="E15">
            <v>220</v>
          </cell>
        </row>
        <row r="46">
          <cell r="C46" t="str">
            <v>Prozori</v>
          </cell>
        </row>
        <row r="48">
          <cell r="A48" t="str">
            <v xml:space="preserve">Nabava, doprema i ugradba vanjskih PVC prozora i grilja s svim okovima. U cijenu je uračunata dobava prozora, kvake, brave, svi prijenosi, rad na ugradbi  te sav drugi potreban rad i materijal  s svim podloškama i nastavcima. Obračun po kom.            </v>
          </cell>
        </row>
      </sheetData>
      <sheetData sheetId="15"/>
      <sheetData sheetId="16">
        <row r="34">
          <cell r="C34" t="str">
            <v xml:space="preserve">Drvena krovna konstrukcija </v>
          </cell>
        </row>
        <row r="109">
          <cell r="C109" t="str">
            <v xml:space="preserve">Izrada daščane oplate krova </v>
          </cell>
        </row>
        <row r="111">
          <cell r="A111" t="str">
            <v xml:space="preserve"> Rad ukuljučuje dobavu i postavljanje drvene oplate krovišta drvenim daskama. Daska je prosušena debljine 24 mm, širine 9 do 12 cm. Cijena uključuje sav potreban materijal, rad i pomoćni materijal. Obračun po m2.</v>
          </cell>
        </row>
        <row r="121">
          <cell r="C121" t="str">
            <v>Izrada hidroizolacije krova</v>
          </cell>
        </row>
        <row r="123">
          <cell r="A123" t="str">
            <v>Dobava i ugradnja materijala za postavu paropropusne vodonepropusne folije. Svi prodori dimnjaka, krovnih prozora, antena itd. kroz sloj kišne brane i priključak na žlijeb i opšavne limove moraju biti odgovarajuće obrađeni da se ne dopusti procurjevanje kroz sloj. Svi spojevi folija kišne brane moraju biti preljepljeni odgovarajućim samoljepljivim trakama.                                                                                                       U cijenu je uključen sav rad i materijal i pomoćni materijal. Obračun po m2 krovne površine.</v>
          </cell>
        </row>
        <row r="136">
          <cell r="C136" t="str">
            <v>Letvanje krovne konstrukcije</v>
          </cell>
        </row>
        <row r="138">
          <cell r="A138" t="str">
            <v>Montaža drvenih krovnih kontraletvi kako bi se omogućilo pravilno provjetravanje krovišta.
Dimenzije kontraletvi 4x5 cm., Dimenzije drvenih letvi 4x5 cm.
Letvanje krovišta za pokrov bijelim keramičkim crijepom.    
Razmak letava napraviti u skladu s naputkom proizvođača crijepa (cca 35 cm), kao i detalje potrebne za montažu posebnih vrsta crijepova (odzračnik, sljeme, greben, uvala, ...)        
U cijenu je uključen sav rad i materijal i pomoćni materijal. Obračun po m2 krova.</v>
          </cell>
        </row>
      </sheetData>
      <sheetData sheetId="17">
        <row r="5">
          <cell r="C5" t="str">
            <v>Izrada skele</v>
          </cell>
        </row>
        <row r="7">
          <cell r="A7" t="str">
            <v>Doprema i izrada (montaža) propisne fasadne cijevne skele za potrebe izvedbe svih građevinsko-obrtničkih i instalaterskih radova. Skelu izvesti prema tehničkim propisima i mjerama zaštite na radu. Demontirati skelu po završetku svih radova za koje je potrebna sa čišćenjem od svega materijala i odvozom sa objekta. Obračun po m2.</v>
          </cell>
        </row>
        <row r="11">
          <cell r="E11" t="str">
            <v>m2</v>
          </cell>
        </row>
        <row r="50">
          <cell r="C50" t="str">
            <v>Izrada fasade s termoizolacijom na zidanim zidovima</v>
          </cell>
        </row>
        <row r="81">
          <cell r="E81" t="str">
            <v>m2</v>
          </cell>
        </row>
        <row r="93">
          <cell r="C93" t="str">
            <v>Izrada sokla</v>
          </cell>
        </row>
      </sheetData>
      <sheetData sheetId="18">
        <row r="5">
          <cell r="C5" t="str">
            <v>Postavljanje bitumenske trake na 0-tu ploču</v>
          </cell>
        </row>
        <row r="102">
          <cell r="C102" t="str">
            <v>Izrada termoizolacije poda na tlu</v>
          </cell>
        </row>
        <row r="130">
          <cell r="E130" t="str">
            <v>m2</v>
          </cell>
        </row>
        <row r="165">
          <cell r="L165" t="str">
            <v>m2</v>
          </cell>
        </row>
        <row r="209">
          <cell r="L209" t="str">
            <v>m2</v>
          </cell>
        </row>
        <row r="242">
          <cell r="E242" t="str">
            <v>m2</v>
          </cell>
        </row>
      </sheetData>
      <sheetData sheetId="19">
        <row r="5">
          <cell r="C5" t="str">
            <v>Zidanje vanjskih zidova</v>
          </cell>
        </row>
        <row r="7">
          <cell r="A7" t="str">
            <v>Zidanje vanjskih zidova šupljom fasadnom opekom u produžnom  mortu M5  sa ostavljanjem svih otvora. Zid debljine 25 cm. Položaj i mjere u svemu prema nacrtima i uvjetima iz projekta. Obračun po m3 ozidanog zida. U cijenu je uračunata dobava, svi prijevozi i prijenosi, izrada i demontaža skele, rad na  ugradbi te sav drugi potreban rad i materijal.</v>
          </cell>
        </row>
        <row r="11">
          <cell r="E11" t="str">
            <v>m3</v>
          </cell>
        </row>
        <row r="63">
          <cell r="E63" t="str">
            <v>m3</v>
          </cell>
        </row>
        <row r="78">
          <cell r="C78" t="str">
            <v>Zidanje pregradnih zidova</v>
          </cell>
        </row>
        <row r="80">
          <cell r="A80" t="str">
            <v>Zidanje unutarnjih pregradnih zidova šupljom opekom (ili slično) u produžnom  mortu M5 sa ostavljanjem svih otvora. Zid debljine 10 i 15 cm. Položaj i mjere u svemu prema nacrtima i uvjetima iz projekta. U cijenu je uračunata dobava, svi prijevozi i prijenosi, izrada i demontaža skele, rad na  ugradbi te sav drugi potreban rad i materijal.  Obračun po m2 ozidanog zida, otvori su odbijeni i nadvoji su uračunati u cijenu zidanja.</v>
          </cell>
        </row>
        <row r="93">
          <cell r="A93" t="str">
            <v>ZID 10</v>
          </cell>
        </row>
        <row r="95">
          <cell r="A95" t="str">
            <v>ZID 15</v>
          </cell>
        </row>
        <row r="103">
          <cell r="C103" t="str">
            <v>Žbukanje unutarnjih zidova</v>
          </cell>
        </row>
        <row r="105">
          <cell r="A105" t="str">
            <v>Komplet dobava i izrada grube i fine produžne žbuke (2.0 cm) na svim zidovima uključujući i okno dizala sa prethodnim nabačajem cementnog šprica.  U cijenu je uračunata dobava, svi prijevozi i prijenosi, montaža i demontaža skele ili pokretna skela, rad na izradi te sav drugi potreban rad i materijal  uključujući i kutnike, mrežice ...  Obračun po m2 ožbukanog zida.</v>
          </cell>
        </row>
        <row r="121">
          <cell r="L121" t="str">
            <v>m2</v>
          </cell>
        </row>
        <row r="124">
          <cell r="C124" t="str">
            <v>Žbukanje podgleda</v>
          </cell>
        </row>
        <row r="126">
          <cell r="A126" t="str">
            <v>Komplet dobava i izrada grube i fine produžne žbuke (2.0 cm) na svim stropovima (AB, opeka, ravni, kosi, ...) sa prethodnim nabačajem cementnog šprica.  U cijenu je uračunata dobava, svi prijevozi i prijenosi, montaža i demontaža skele ili pokretna skela, rad na izradi te sav drugi potreban rad i materijal uključujući i kutnike, mrežice ...  Obračun po m2 ožbukanog stropa.</v>
          </cell>
        </row>
        <row r="130">
          <cell r="E130" t="str">
            <v>m2</v>
          </cell>
        </row>
      </sheetData>
      <sheetData sheetId="20">
        <row r="5">
          <cell r="C5" t="str">
            <v>Izrada podložnog betona</v>
          </cell>
        </row>
        <row r="160">
          <cell r="E160" t="str">
            <v>m3</v>
          </cell>
        </row>
        <row r="220">
          <cell r="E220" t="str">
            <v>m3</v>
          </cell>
        </row>
        <row r="270">
          <cell r="C270" t="str">
            <v>Armatura</v>
          </cell>
        </row>
      </sheetData>
      <sheetData sheetId="21">
        <row r="142">
          <cell r="C142" t="str">
            <v>Iskop temelja suterena</v>
          </cell>
        </row>
        <row r="178">
          <cell r="C178" t="str">
            <v xml:space="preserve">Izrada kamene podloge </v>
          </cell>
        </row>
      </sheetData>
      <sheetData sheetId="22"/>
      <sheetData sheetId="23">
        <row r="2">
          <cell r="A2" t="str">
            <v>DA</v>
          </cell>
          <cell r="D2">
            <v>0</v>
          </cell>
        </row>
        <row r="3">
          <cell r="A3" t="str">
            <v>NE</v>
          </cell>
          <cell r="D3">
            <v>2</v>
          </cell>
        </row>
        <row r="4">
          <cell r="D4">
            <v>4</v>
          </cell>
        </row>
        <row r="5">
          <cell r="D5">
            <v>5</v>
          </cell>
        </row>
        <row r="6">
          <cell r="D6">
            <v>8</v>
          </cell>
        </row>
        <row r="7">
          <cell r="D7">
            <v>10</v>
          </cell>
        </row>
        <row r="13">
          <cell r="C13" t="str">
            <v>Nema</v>
          </cell>
        </row>
        <row r="14">
          <cell r="C14" t="str">
            <v>Ker Sanitarije</v>
          </cell>
        </row>
        <row r="15">
          <cell r="C15" t="str">
            <v>Ker Terasa</v>
          </cell>
        </row>
        <row r="16">
          <cell r="C16" t="str">
            <v>Ker Kuhinja</v>
          </cell>
        </row>
        <row r="17">
          <cell r="C17" t="str">
            <v>Ker Ostalo</v>
          </cell>
        </row>
        <row r="18">
          <cell r="C18" t="str">
            <v>Ker Podrum</v>
          </cell>
        </row>
        <row r="19">
          <cell r="C19" t="str">
            <v>Ker.T.</v>
          </cell>
        </row>
        <row r="20">
          <cell r="C20" t="str">
            <v>Parket_1</v>
          </cell>
        </row>
        <row r="21">
          <cell r="C21" t="str">
            <v>Parket_2</v>
          </cell>
        </row>
        <row r="22">
          <cell r="C22" t="str">
            <v>Zaribani E.</v>
          </cell>
        </row>
        <row r="23">
          <cell r="C23" t="str">
            <v>Nešto_1</v>
          </cell>
        </row>
        <row r="24">
          <cell r="C24" t="str">
            <v>Nešto_2</v>
          </cell>
        </row>
        <row r="25">
          <cell r="C25" t="str">
            <v>Nešto_3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46"/>
  <sheetViews>
    <sheetView view="pageBreakPreview" topLeftCell="A9" zoomScaleNormal="100" zoomScaleSheetLayoutView="100" workbookViewId="0">
      <selection activeCell="D20" sqref="D20:E20"/>
    </sheetView>
  </sheetViews>
  <sheetFormatPr defaultColWidth="9.140625" defaultRowHeight="12.75"/>
  <cols>
    <col min="1" max="1" width="7.7109375" style="2" customWidth="1"/>
    <col min="2" max="4" width="8.85546875" style="2" customWidth="1"/>
    <col min="5" max="5" width="25.5703125" style="2" customWidth="1"/>
    <col min="6" max="6" width="21.85546875" style="2" customWidth="1"/>
    <col min="7" max="8" width="8.85546875" style="2" customWidth="1"/>
    <col min="9" max="14" width="9.140625" style="2" customWidth="1"/>
    <col min="15" max="15" width="18.140625" style="2" customWidth="1"/>
    <col min="16" max="16" width="9.140625" style="2" customWidth="1"/>
    <col min="17" max="16384" width="9.140625" style="2"/>
  </cols>
  <sheetData>
    <row r="1" spans="1:8" ht="57" customHeight="1">
      <c r="A1" s="297" t="s">
        <v>329</v>
      </c>
      <c r="B1" s="297"/>
      <c r="C1" s="297"/>
      <c r="D1" s="297"/>
      <c r="E1" s="297"/>
      <c r="F1" s="297"/>
      <c r="G1" s="1"/>
      <c r="H1" s="1"/>
    </row>
    <row r="2" spans="1:8">
      <c r="A2" s="1"/>
      <c r="B2" s="1"/>
      <c r="C2" s="1"/>
      <c r="D2" s="1"/>
      <c r="E2" s="1"/>
      <c r="F2" s="1"/>
      <c r="G2" s="1"/>
      <c r="H2" s="1"/>
    </row>
    <row r="3" spans="1:8">
      <c r="A3" s="1"/>
      <c r="B3" s="1"/>
      <c r="C3" s="1"/>
      <c r="D3" s="1"/>
      <c r="E3" s="1"/>
      <c r="F3" s="1"/>
      <c r="G3" s="1"/>
      <c r="H3" s="1"/>
    </row>
    <row r="4" spans="1:8" ht="34.5" customHeight="1">
      <c r="A4" s="296" t="s">
        <v>0</v>
      </c>
      <c r="B4" s="296"/>
      <c r="C4" s="296"/>
      <c r="D4" s="298" t="s">
        <v>330</v>
      </c>
      <c r="E4" s="298"/>
      <c r="F4" s="298"/>
      <c r="G4" s="1"/>
      <c r="H4" s="1"/>
    </row>
    <row r="5" spans="1:8" ht="15" customHeight="1">
      <c r="A5" s="3"/>
      <c r="B5" s="4"/>
      <c r="C5" s="3"/>
      <c r="D5" s="5" t="s">
        <v>331</v>
      </c>
      <c r="E5" s="6"/>
      <c r="F5" s="6"/>
      <c r="G5" s="1"/>
      <c r="H5" s="1"/>
    </row>
    <row r="6" spans="1:8" ht="15" customHeight="1">
      <c r="A6" s="4"/>
      <c r="B6" s="4"/>
      <c r="C6" s="4"/>
      <c r="D6" s="5" t="s">
        <v>333</v>
      </c>
      <c r="E6" s="7"/>
      <c r="F6" s="1"/>
      <c r="G6" s="1"/>
      <c r="H6" s="1"/>
    </row>
    <row r="7" spans="1:8" ht="15" customHeight="1">
      <c r="A7" s="4"/>
      <c r="B7" s="4"/>
      <c r="C7" s="4"/>
      <c r="D7" s="1"/>
      <c r="E7" s="1"/>
      <c r="F7" s="1"/>
      <c r="G7" s="1"/>
      <c r="H7" s="1"/>
    </row>
    <row r="8" spans="1:8" ht="15" customHeight="1">
      <c r="A8" s="296" t="s">
        <v>1</v>
      </c>
      <c r="B8" s="296"/>
      <c r="C8" s="296"/>
      <c r="D8" s="299" t="s">
        <v>2</v>
      </c>
      <c r="E8" s="299"/>
      <c r="F8" s="299"/>
      <c r="G8" s="1"/>
      <c r="H8" s="1"/>
    </row>
    <row r="9" spans="1:8" ht="15" customHeight="1">
      <c r="A9" s="4"/>
      <c r="B9" s="4"/>
      <c r="C9" s="4"/>
      <c r="D9" s="1"/>
      <c r="E9" s="1"/>
      <c r="F9" s="1"/>
      <c r="G9" s="1"/>
      <c r="H9" s="1"/>
    </row>
    <row r="10" spans="1:8" ht="15" customHeight="1">
      <c r="A10" s="296" t="s">
        <v>3</v>
      </c>
      <c r="B10" s="296"/>
      <c r="C10" s="296"/>
      <c r="D10" s="300" t="s">
        <v>334</v>
      </c>
      <c r="E10" s="289"/>
      <c r="F10" s="289"/>
      <c r="G10" s="1"/>
      <c r="H10" s="1"/>
    </row>
    <row r="11" spans="1:8" ht="15" customHeight="1">
      <c r="A11" s="159"/>
      <c r="B11" s="159"/>
      <c r="C11" s="159"/>
      <c r="D11" s="289"/>
      <c r="E11" s="289"/>
      <c r="F11" s="289"/>
      <c r="G11" s="1"/>
      <c r="H11" s="1"/>
    </row>
    <row r="12" spans="1:8" ht="15" customHeight="1">
      <c r="A12" s="159" t="s">
        <v>335</v>
      </c>
      <c r="B12" s="159"/>
      <c r="C12" s="159"/>
      <c r="D12" s="289"/>
      <c r="E12" s="289"/>
      <c r="F12" s="289"/>
      <c r="G12" s="1"/>
      <c r="H12" s="1"/>
    </row>
    <row r="13" spans="1:8" ht="15" customHeight="1">
      <c r="A13" s="159"/>
      <c r="B13" s="159"/>
      <c r="C13" s="159"/>
      <c r="D13" s="289"/>
      <c r="E13" s="289"/>
      <c r="F13" s="289"/>
      <c r="G13" s="1"/>
      <c r="H13" s="1"/>
    </row>
    <row r="14" spans="1:8" ht="15" customHeight="1">
      <c r="A14" s="159"/>
      <c r="B14" s="159"/>
      <c r="C14" s="159"/>
      <c r="D14" s="289"/>
      <c r="E14" s="289"/>
      <c r="F14" s="289"/>
      <c r="G14" s="1"/>
      <c r="H14" s="1"/>
    </row>
    <row r="15" spans="1:8" ht="15" customHeight="1">
      <c r="A15" s="159"/>
      <c r="B15" s="159"/>
      <c r="C15" s="159"/>
      <c r="D15" s="289"/>
      <c r="E15" s="289"/>
      <c r="F15" s="289"/>
      <c r="G15" s="1"/>
      <c r="H15" s="1"/>
    </row>
    <row r="16" spans="1:8" ht="15" customHeight="1">
      <c r="A16" s="159"/>
      <c r="B16" s="159"/>
      <c r="C16" s="159"/>
      <c r="D16" s="5"/>
      <c r="E16" s="8"/>
      <c r="F16" s="5"/>
      <c r="G16" s="1"/>
      <c r="H16" s="1"/>
    </row>
    <row r="17" spans="1:15" ht="15" customHeight="1">
      <c r="A17" s="8" t="s">
        <v>4</v>
      </c>
      <c r="B17" s="8"/>
      <c r="C17" s="8"/>
      <c r="D17" s="5" t="s">
        <v>5</v>
      </c>
      <c r="E17" s="5"/>
      <c r="F17" s="1"/>
      <c r="G17" s="1"/>
      <c r="H17" s="1"/>
      <c r="J17" s="291"/>
      <c r="K17" s="291"/>
      <c r="L17" s="291"/>
      <c r="M17" s="291"/>
      <c r="N17" s="291"/>
      <c r="O17" s="291"/>
    </row>
    <row r="18" spans="1:15" ht="15" customHeight="1">
      <c r="A18" s="8"/>
      <c r="B18" s="8"/>
      <c r="C18" s="8"/>
      <c r="D18" s="1"/>
      <c r="E18" s="1"/>
      <c r="F18" s="1"/>
      <c r="G18" s="1"/>
      <c r="H18" s="1"/>
      <c r="J18" s="291"/>
      <c r="K18" s="291"/>
      <c r="L18" s="291"/>
      <c r="M18" s="291"/>
      <c r="N18" s="291"/>
      <c r="O18" s="291"/>
    </row>
    <row r="19" spans="1:15" ht="15" customHeight="1">
      <c r="A19" s="294" t="s">
        <v>6</v>
      </c>
      <c r="B19" s="294"/>
      <c r="C19" s="294"/>
      <c r="D19" s="291"/>
      <c r="E19" s="291"/>
      <c r="F19" s="1"/>
      <c r="G19" s="1"/>
      <c r="H19" s="1"/>
      <c r="J19" s="10"/>
      <c r="K19" s="10"/>
      <c r="L19" s="10"/>
    </row>
    <row r="20" spans="1:15" ht="15" customHeight="1">
      <c r="A20" s="294"/>
      <c r="B20" s="294"/>
      <c r="C20" s="294"/>
      <c r="D20" s="295" t="s">
        <v>7</v>
      </c>
      <c r="E20" s="295"/>
      <c r="F20" s="1"/>
      <c r="G20" s="1"/>
      <c r="H20" s="1"/>
      <c r="J20" s="10"/>
      <c r="K20" s="291"/>
      <c r="L20" s="291"/>
      <c r="M20" s="291"/>
      <c r="N20" s="291"/>
      <c r="O20" s="291"/>
    </row>
    <row r="21" spans="1:15" ht="15" customHeight="1">
      <c r="A21" s="9"/>
      <c r="B21" s="9"/>
      <c r="C21" s="9"/>
      <c r="D21" s="1"/>
      <c r="E21" s="1"/>
      <c r="F21" s="1"/>
      <c r="G21" s="1"/>
      <c r="H21" s="1"/>
      <c r="J21" s="10"/>
      <c r="K21" s="291"/>
      <c r="L21" s="291"/>
      <c r="M21" s="291"/>
      <c r="N21" s="291"/>
      <c r="O21" s="291"/>
    </row>
    <row r="22" spans="1:15" ht="21.75" customHeight="1">
      <c r="A22" s="290" t="s">
        <v>8</v>
      </c>
      <c r="B22" s="290"/>
      <c r="C22" s="290"/>
      <c r="D22" s="290"/>
      <c r="E22" s="290"/>
      <c r="F22" s="290"/>
      <c r="G22" s="290"/>
      <c r="H22" s="1"/>
      <c r="J22" s="10"/>
      <c r="K22" s="10"/>
      <c r="L22" s="10"/>
    </row>
    <row r="23" spans="1:15">
      <c r="A23" s="1"/>
      <c r="B23" s="1"/>
      <c r="C23" s="1"/>
      <c r="D23" s="1"/>
      <c r="E23" s="1"/>
      <c r="F23" s="1"/>
      <c r="G23" s="1"/>
      <c r="H23" s="1"/>
      <c r="J23" s="291"/>
      <c r="K23" s="291"/>
      <c r="L23" s="291"/>
      <c r="M23" s="291"/>
      <c r="N23" s="291"/>
      <c r="O23" s="291"/>
    </row>
    <row r="24" spans="1:15">
      <c r="A24" s="1"/>
      <c r="B24" s="1"/>
      <c r="C24" s="1"/>
      <c r="D24" s="1"/>
      <c r="E24" s="1"/>
      <c r="F24" s="1"/>
      <c r="G24" s="1"/>
      <c r="H24" s="1"/>
      <c r="J24" s="291"/>
      <c r="K24" s="291"/>
      <c r="L24" s="291"/>
      <c r="M24" s="291"/>
      <c r="N24" s="291"/>
      <c r="O24" s="291"/>
    </row>
    <row r="25" spans="1:15" ht="15.75">
      <c r="A25" s="11"/>
      <c r="B25" s="292" t="s">
        <v>9</v>
      </c>
      <c r="C25" s="292"/>
      <c r="D25" s="292"/>
      <c r="E25" s="292"/>
      <c r="F25" s="293">
        <f>'GRAĐ-OBRT-HIDRO-OKOLIŠ'!O76</f>
        <v>0</v>
      </c>
      <c r="G25" s="1"/>
      <c r="H25" s="1"/>
    </row>
    <row r="26" spans="1:15" s="14" customFormat="1" ht="15.75">
      <c r="A26" s="12"/>
      <c r="B26" s="292"/>
      <c r="C26" s="292"/>
      <c r="D26" s="292"/>
      <c r="E26" s="292"/>
      <c r="F26" s="293"/>
      <c r="G26" s="13"/>
      <c r="H26" s="13"/>
    </row>
    <row r="27" spans="1:15" s="14" customFormat="1" ht="15.75">
      <c r="A27" s="12"/>
      <c r="B27" s="13"/>
      <c r="C27" s="13"/>
      <c r="D27" s="13"/>
      <c r="E27" s="13"/>
      <c r="F27" s="15"/>
      <c r="G27" s="13"/>
      <c r="H27" s="13"/>
    </row>
    <row r="28" spans="1:15" ht="18" customHeight="1">
      <c r="A28" s="11"/>
      <c r="B28" s="18"/>
      <c r="C28" s="18"/>
      <c r="D28" s="18"/>
      <c r="E28" s="18"/>
      <c r="F28" s="17"/>
      <c r="G28" s="1"/>
      <c r="H28" s="1"/>
    </row>
    <row r="29" spans="1:15" ht="18" customHeight="1">
      <c r="A29" s="11"/>
      <c r="B29" s="288" t="s">
        <v>10</v>
      </c>
      <c r="C29" s="288"/>
      <c r="D29" s="288"/>
      <c r="E29" s="288"/>
      <c r="F29" s="17">
        <f>STROJARSTVO!F16</f>
        <v>0</v>
      </c>
      <c r="G29" s="1"/>
      <c r="H29" s="1"/>
    </row>
    <row r="30" spans="1:15" ht="15.75" customHeight="1">
      <c r="A30" s="11"/>
      <c r="B30" s="16"/>
      <c r="C30" s="8"/>
      <c r="D30" s="8"/>
      <c r="E30" s="8"/>
      <c r="F30" s="17"/>
      <c r="G30" s="1"/>
      <c r="H30" s="1"/>
    </row>
    <row r="31" spans="1:15" ht="15.75" customHeight="1">
      <c r="A31" s="11"/>
      <c r="B31" s="16"/>
      <c r="C31" s="8"/>
      <c r="D31" s="8"/>
      <c r="E31" s="8"/>
      <c r="F31" s="17"/>
      <c r="G31" s="1"/>
      <c r="H31" s="1"/>
    </row>
    <row r="32" spans="1:15" ht="18" customHeight="1">
      <c r="A32" s="11"/>
      <c r="B32" s="288" t="s">
        <v>609</v>
      </c>
      <c r="C32" s="288"/>
      <c r="D32" s="288"/>
      <c r="E32" s="288"/>
      <c r="F32" s="17">
        <f>OPREMA!F217</f>
        <v>0</v>
      </c>
      <c r="G32" s="1"/>
      <c r="H32" s="1"/>
    </row>
    <row r="33" spans="1:8" ht="15.75" customHeight="1">
      <c r="A33" s="11"/>
      <c r="B33" s="19"/>
      <c r="C33" s="19"/>
      <c r="D33" s="19"/>
      <c r="E33" s="19"/>
      <c r="F33" s="17"/>
      <c r="G33" s="1"/>
      <c r="H33" s="1"/>
    </row>
    <row r="34" spans="1:8" ht="15.75" customHeight="1">
      <c r="A34" s="21" t="s">
        <v>11</v>
      </c>
      <c r="B34" s="1"/>
      <c r="C34" s="1"/>
      <c r="D34" s="1"/>
      <c r="E34" s="1"/>
      <c r="F34" s="22">
        <f>SUM(F25:F32)</f>
        <v>0</v>
      </c>
      <c r="G34" s="23"/>
      <c r="H34" s="1"/>
    </row>
    <row r="35" spans="1:8" s="109" customFormat="1" ht="15.75" thickBot="1">
      <c r="A35" s="1"/>
      <c r="B35" s="1"/>
      <c r="C35" s="1"/>
      <c r="D35" s="152" t="s">
        <v>12</v>
      </c>
      <c r="E35" s="20" t="s">
        <v>13</v>
      </c>
      <c r="F35" s="153">
        <f>0.25*F34</f>
        <v>0</v>
      </c>
      <c r="G35" s="108"/>
      <c r="H35" s="108"/>
    </row>
    <row r="36" spans="1:8" s="109" customFormat="1">
      <c r="A36" s="1"/>
      <c r="B36" s="1"/>
      <c r="C36" s="1"/>
      <c r="D36" s="1"/>
      <c r="E36" s="1"/>
      <c r="F36" s="154"/>
      <c r="G36" s="108"/>
      <c r="H36" s="108"/>
    </row>
    <row r="37" spans="1:8" s="109" customFormat="1" ht="18">
      <c r="A37" s="155" t="s">
        <v>14</v>
      </c>
      <c r="B37" s="156"/>
      <c r="C37" s="156"/>
      <c r="D37" s="157"/>
      <c r="E37" s="157"/>
      <c r="F37" s="158">
        <f>F34+F35</f>
        <v>0</v>
      </c>
      <c r="G37" s="108"/>
      <c r="H37" s="108"/>
    </row>
    <row r="38" spans="1:8">
      <c r="A38" s="1"/>
      <c r="B38" s="1"/>
      <c r="C38" s="1"/>
      <c r="D38" s="1"/>
      <c r="E38" s="1"/>
      <c r="F38" s="1"/>
      <c r="G38" s="1"/>
      <c r="H38" s="1"/>
    </row>
    <row r="39" spans="1:8">
      <c r="A39" s="1"/>
      <c r="B39" s="1"/>
      <c r="C39" s="1"/>
      <c r="D39" s="1"/>
      <c r="E39" s="1"/>
      <c r="F39" s="1"/>
      <c r="G39" s="1"/>
      <c r="H39" s="1"/>
    </row>
    <row r="40" spans="1:8" ht="15" customHeight="1">
      <c r="A40" s="289" t="s">
        <v>15</v>
      </c>
      <c r="B40" s="289"/>
      <c r="C40" s="289"/>
      <c r="D40" s="289"/>
      <c r="E40" s="24" t="s">
        <v>16</v>
      </c>
      <c r="G40" s="1"/>
      <c r="H40" s="1"/>
    </row>
    <row r="41" spans="1:8">
      <c r="A41" s="1"/>
      <c r="B41" s="1"/>
      <c r="C41" s="1"/>
      <c r="D41" s="1"/>
      <c r="E41" s="24" t="s">
        <v>17</v>
      </c>
      <c r="G41" s="1"/>
      <c r="H41" s="1"/>
    </row>
    <row r="42" spans="1:8">
      <c r="A42" s="1"/>
      <c r="B42" s="1"/>
      <c r="C42" s="1"/>
      <c r="D42" s="1"/>
      <c r="E42" s="1"/>
      <c r="F42" s="1"/>
      <c r="G42" s="1"/>
      <c r="H42" s="1"/>
    </row>
    <row r="43" spans="1:8" ht="15">
      <c r="A43" s="289" t="s">
        <v>18</v>
      </c>
      <c r="B43" s="289"/>
      <c r="C43" s="289"/>
      <c r="D43" s="289"/>
      <c r="E43" s="1" t="s">
        <v>16</v>
      </c>
      <c r="G43" s="1"/>
      <c r="H43" s="1"/>
    </row>
    <row r="44" spans="1:8">
      <c r="E44" s="2" t="s">
        <v>17</v>
      </c>
    </row>
    <row r="46" spans="1:8">
      <c r="A46" s="2" t="s">
        <v>336</v>
      </c>
    </row>
  </sheetData>
  <mergeCells count="23">
    <mergeCell ref="A10:C10"/>
    <mergeCell ref="A1:F1"/>
    <mergeCell ref="A4:C4"/>
    <mergeCell ref="D4:F4"/>
    <mergeCell ref="A8:C8"/>
    <mergeCell ref="D8:F8"/>
    <mergeCell ref="D10:F15"/>
    <mergeCell ref="M23:O24"/>
    <mergeCell ref="B25:E26"/>
    <mergeCell ref="F25:F26"/>
    <mergeCell ref="J17:L18"/>
    <mergeCell ref="M17:O18"/>
    <mergeCell ref="A19:C20"/>
    <mergeCell ref="D19:E19"/>
    <mergeCell ref="D20:E20"/>
    <mergeCell ref="K20:L21"/>
    <mergeCell ref="M20:O21"/>
    <mergeCell ref="B29:E29"/>
    <mergeCell ref="A40:D40"/>
    <mergeCell ref="A43:D43"/>
    <mergeCell ref="A22:G22"/>
    <mergeCell ref="J23:L24"/>
    <mergeCell ref="B32:E32"/>
  </mergeCells>
  <pageMargins left="0.70000000000000007" right="0.70000000000000007" top="0.75" bottom="0.75" header="0.30000000000000004" footer="0.30000000000000004"/>
  <pageSetup paperSize="9" scale="97" fitToWidth="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B1791"/>
  <sheetViews>
    <sheetView view="pageBreakPreview" topLeftCell="A244" zoomScaleNormal="100" zoomScaleSheetLayoutView="100" workbookViewId="0">
      <selection activeCell="S1309" sqref="S1309"/>
    </sheetView>
  </sheetViews>
  <sheetFormatPr defaultRowHeight="15.75" outlineLevelRow="1"/>
  <cols>
    <col min="1" max="5" width="3.85546875" style="25" customWidth="1"/>
    <col min="6" max="6" width="9.7109375" style="25" bestFit="1" customWidth="1"/>
    <col min="7" max="14" width="3.85546875" style="25" customWidth="1"/>
    <col min="15" max="18" width="3.85546875" style="133" customWidth="1"/>
    <col min="19" max="19" width="3.85546875" style="25" customWidth="1"/>
    <col min="20" max="24" width="3.85546875" style="114" customWidth="1"/>
    <col min="25" max="25" width="5.28515625" style="25" customWidth="1"/>
    <col min="26" max="26" width="3.85546875" style="25" customWidth="1"/>
    <col min="27" max="27" width="12.28515625" style="25" customWidth="1"/>
    <col min="28" max="28" width="5.5703125" style="25" customWidth="1"/>
    <col min="29" max="29" width="9" style="25" customWidth="1"/>
    <col min="30" max="31" width="3.85546875" style="25" customWidth="1"/>
    <col min="32" max="32" width="9.28515625" style="25" customWidth="1"/>
    <col min="33" max="33" width="3.85546875" style="59" customWidth="1"/>
    <col min="34" max="37" width="3.85546875" style="25" customWidth="1"/>
    <col min="38" max="38" width="3.85546875" style="60" customWidth="1"/>
    <col min="39" max="39" width="3.85546875" style="25" customWidth="1"/>
    <col min="40" max="40" width="3.85546875" style="59" customWidth="1"/>
    <col min="41" max="44" width="3.85546875" style="25" customWidth="1"/>
    <col min="45" max="45" width="3.85546875" style="60" customWidth="1"/>
    <col min="46" max="46" width="0" style="25" hidden="1" customWidth="1"/>
    <col min="47" max="47" width="3.85546875" style="59" hidden="1" customWidth="1"/>
    <col min="48" max="51" width="3.85546875" style="25" hidden="1" customWidth="1"/>
    <col min="52" max="52" width="3.85546875" style="60" hidden="1" customWidth="1"/>
    <col min="53" max="53" width="3.85546875" style="25" hidden="1" customWidth="1"/>
    <col min="54" max="54" width="3.85546875" style="59" hidden="1" customWidth="1"/>
    <col min="55" max="58" width="3.85546875" style="25" hidden="1" customWidth="1"/>
    <col min="59" max="59" width="3.85546875" style="60" hidden="1" customWidth="1"/>
    <col min="60" max="60" width="3.85546875" style="25" hidden="1" customWidth="1"/>
    <col min="61" max="61" width="3.85546875" style="25" customWidth="1"/>
    <col min="62" max="65" width="12" style="25" customWidth="1"/>
    <col min="66" max="254" width="3.85546875" style="25" customWidth="1"/>
    <col min="255" max="255" width="9.7109375" style="25" bestFit="1" customWidth="1"/>
    <col min="256" max="273" width="3.85546875" style="25" customWidth="1"/>
    <col min="274" max="274" width="5.28515625" style="25" customWidth="1"/>
    <col min="275" max="280" width="3.85546875" style="25" customWidth="1"/>
    <col min="281" max="281" width="8.7109375" style="25" customWidth="1"/>
    <col min="282" max="282" width="3.85546875" style="25" customWidth="1"/>
    <col min="283" max="283" width="12.28515625" style="25" customWidth="1"/>
    <col min="284" max="284" width="5.5703125" style="25" customWidth="1"/>
    <col min="285" max="301" width="3.85546875" style="25" customWidth="1"/>
    <col min="302" max="316" width="0" style="25" hidden="1" customWidth="1"/>
    <col min="317" max="317" width="3.85546875" style="25" customWidth="1"/>
    <col min="318" max="321" width="12" style="25" customWidth="1"/>
    <col min="322" max="510" width="3.85546875" style="25" customWidth="1"/>
    <col min="511" max="511" width="9.7109375" style="25" bestFit="1" customWidth="1"/>
    <col min="512" max="529" width="3.85546875" style="25" customWidth="1"/>
    <col min="530" max="530" width="5.28515625" style="25" customWidth="1"/>
    <col min="531" max="536" width="3.85546875" style="25" customWidth="1"/>
    <col min="537" max="537" width="8.7109375" style="25" customWidth="1"/>
    <col min="538" max="538" width="3.85546875" style="25" customWidth="1"/>
    <col min="539" max="539" width="12.28515625" style="25" customWidth="1"/>
    <col min="540" max="540" width="5.5703125" style="25" customWidth="1"/>
    <col min="541" max="557" width="3.85546875" style="25" customWidth="1"/>
    <col min="558" max="572" width="0" style="25" hidden="1" customWidth="1"/>
    <col min="573" max="573" width="3.85546875" style="25" customWidth="1"/>
    <col min="574" max="577" width="12" style="25" customWidth="1"/>
    <col min="578" max="766" width="3.85546875" style="25" customWidth="1"/>
    <col min="767" max="767" width="9.7109375" style="25" bestFit="1" customWidth="1"/>
    <col min="768" max="785" width="3.85546875" style="25" customWidth="1"/>
    <col min="786" max="786" width="5.28515625" style="25" customWidth="1"/>
    <col min="787" max="792" width="3.85546875" style="25" customWidth="1"/>
    <col min="793" max="793" width="8.7109375" style="25" customWidth="1"/>
    <col min="794" max="794" width="3.85546875" style="25" customWidth="1"/>
    <col min="795" max="795" width="12.28515625" style="25" customWidth="1"/>
    <col min="796" max="796" width="5.5703125" style="25" customWidth="1"/>
    <col min="797" max="813" width="3.85546875" style="25" customWidth="1"/>
    <col min="814" max="828" width="0" style="25" hidden="1" customWidth="1"/>
    <col min="829" max="829" width="3.85546875" style="25" customWidth="1"/>
    <col min="830" max="833" width="12" style="25" customWidth="1"/>
    <col min="834" max="1022" width="3.85546875" style="25" customWidth="1"/>
    <col min="1023" max="1023" width="9.7109375" style="25" bestFit="1" customWidth="1"/>
    <col min="1024" max="1041" width="3.85546875" style="25" customWidth="1"/>
    <col min="1042" max="1042" width="5.28515625" style="25" customWidth="1"/>
    <col min="1043" max="1048" width="3.85546875" style="25" customWidth="1"/>
    <col min="1049" max="1049" width="8.7109375" style="25" customWidth="1"/>
    <col min="1050" max="1050" width="3.85546875" style="25" customWidth="1"/>
    <col min="1051" max="1051" width="12.28515625" style="25" customWidth="1"/>
    <col min="1052" max="1052" width="5.5703125" style="25" customWidth="1"/>
    <col min="1053" max="1069" width="3.85546875" style="25" customWidth="1"/>
    <col min="1070" max="1084" width="0" style="25" hidden="1" customWidth="1"/>
    <col min="1085" max="1085" width="3.85546875" style="25" customWidth="1"/>
    <col min="1086" max="1089" width="12" style="25" customWidth="1"/>
    <col min="1090" max="1278" width="3.85546875" style="25" customWidth="1"/>
    <col min="1279" max="1279" width="9.7109375" style="25" bestFit="1" customWidth="1"/>
    <col min="1280" max="1297" width="3.85546875" style="25" customWidth="1"/>
    <col min="1298" max="1298" width="5.28515625" style="25" customWidth="1"/>
    <col min="1299" max="1304" width="3.85546875" style="25" customWidth="1"/>
    <col min="1305" max="1305" width="8.7109375" style="25" customWidth="1"/>
    <col min="1306" max="1306" width="3.85546875" style="25" customWidth="1"/>
    <col min="1307" max="1307" width="12.28515625" style="25" customWidth="1"/>
    <col min="1308" max="1308" width="5.5703125" style="25" customWidth="1"/>
    <col min="1309" max="1325" width="3.85546875" style="25" customWidth="1"/>
    <col min="1326" max="1340" width="0" style="25" hidden="1" customWidth="1"/>
    <col min="1341" max="1341" width="3.85546875" style="25" customWidth="1"/>
    <col min="1342" max="1345" width="12" style="25" customWidth="1"/>
    <col min="1346" max="1534" width="3.85546875" style="25" customWidth="1"/>
    <col min="1535" max="1535" width="9.7109375" style="25" bestFit="1" customWidth="1"/>
    <col min="1536" max="1553" width="3.85546875" style="25" customWidth="1"/>
    <col min="1554" max="1554" width="5.28515625" style="25" customWidth="1"/>
    <col min="1555" max="1560" width="3.85546875" style="25" customWidth="1"/>
    <col min="1561" max="1561" width="8.7109375" style="25" customWidth="1"/>
    <col min="1562" max="1562" width="3.85546875" style="25" customWidth="1"/>
    <col min="1563" max="1563" width="12.28515625" style="25" customWidth="1"/>
    <col min="1564" max="1564" width="5.5703125" style="25" customWidth="1"/>
    <col min="1565" max="1581" width="3.85546875" style="25" customWidth="1"/>
    <col min="1582" max="1596" width="0" style="25" hidden="1" customWidth="1"/>
    <col min="1597" max="1597" width="3.85546875" style="25" customWidth="1"/>
    <col min="1598" max="1601" width="12" style="25" customWidth="1"/>
    <col min="1602" max="1790" width="3.85546875" style="25" customWidth="1"/>
    <col min="1791" max="1791" width="9.7109375" style="25" bestFit="1" customWidth="1"/>
    <col min="1792" max="1809" width="3.85546875" style="25" customWidth="1"/>
    <col min="1810" max="1810" width="5.28515625" style="25" customWidth="1"/>
    <col min="1811" max="1816" width="3.85546875" style="25" customWidth="1"/>
    <col min="1817" max="1817" width="8.7109375" style="25" customWidth="1"/>
    <col min="1818" max="1818" width="3.85546875" style="25" customWidth="1"/>
    <col min="1819" max="1819" width="12.28515625" style="25" customWidth="1"/>
    <col min="1820" max="1820" width="5.5703125" style="25" customWidth="1"/>
    <col min="1821" max="1837" width="3.85546875" style="25" customWidth="1"/>
    <col min="1838" max="1852" width="0" style="25" hidden="1" customWidth="1"/>
    <col min="1853" max="1853" width="3.85546875" style="25" customWidth="1"/>
    <col min="1854" max="1857" width="12" style="25" customWidth="1"/>
    <col min="1858" max="2046" width="3.85546875" style="25" customWidth="1"/>
    <col min="2047" max="2047" width="9.7109375" style="25" bestFit="1" customWidth="1"/>
    <col min="2048" max="2065" width="3.85546875" style="25" customWidth="1"/>
    <col min="2066" max="2066" width="5.28515625" style="25" customWidth="1"/>
    <col min="2067" max="2072" width="3.85546875" style="25" customWidth="1"/>
    <col min="2073" max="2073" width="8.7109375" style="25" customWidth="1"/>
    <col min="2074" max="2074" width="3.85546875" style="25" customWidth="1"/>
    <col min="2075" max="2075" width="12.28515625" style="25" customWidth="1"/>
    <col min="2076" max="2076" width="5.5703125" style="25" customWidth="1"/>
    <col min="2077" max="2093" width="3.85546875" style="25" customWidth="1"/>
    <col min="2094" max="2108" width="0" style="25" hidden="1" customWidth="1"/>
    <col min="2109" max="2109" width="3.85546875" style="25" customWidth="1"/>
    <col min="2110" max="2113" width="12" style="25" customWidth="1"/>
    <col min="2114" max="2302" width="3.85546875" style="25" customWidth="1"/>
    <col min="2303" max="2303" width="9.7109375" style="25" bestFit="1" customWidth="1"/>
    <col min="2304" max="2321" width="3.85546875" style="25" customWidth="1"/>
    <col min="2322" max="2322" width="5.28515625" style="25" customWidth="1"/>
    <col min="2323" max="2328" width="3.85546875" style="25" customWidth="1"/>
    <col min="2329" max="2329" width="8.7109375" style="25" customWidth="1"/>
    <col min="2330" max="2330" width="3.85546875" style="25" customWidth="1"/>
    <col min="2331" max="2331" width="12.28515625" style="25" customWidth="1"/>
    <col min="2332" max="2332" width="5.5703125" style="25" customWidth="1"/>
    <col min="2333" max="2349" width="3.85546875" style="25" customWidth="1"/>
    <col min="2350" max="2364" width="0" style="25" hidden="1" customWidth="1"/>
    <col min="2365" max="2365" width="3.85546875" style="25" customWidth="1"/>
    <col min="2366" max="2369" width="12" style="25" customWidth="1"/>
    <col min="2370" max="2558" width="3.85546875" style="25" customWidth="1"/>
    <col min="2559" max="2559" width="9.7109375" style="25" bestFit="1" customWidth="1"/>
    <col min="2560" max="2577" width="3.85546875" style="25" customWidth="1"/>
    <col min="2578" max="2578" width="5.28515625" style="25" customWidth="1"/>
    <col min="2579" max="2584" width="3.85546875" style="25" customWidth="1"/>
    <col min="2585" max="2585" width="8.7109375" style="25" customWidth="1"/>
    <col min="2586" max="2586" width="3.85546875" style="25" customWidth="1"/>
    <col min="2587" max="2587" width="12.28515625" style="25" customWidth="1"/>
    <col min="2588" max="2588" width="5.5703125" style="25" customWidth="1"/>
    <col min="2589" max="2605" width="3.85546875" style="25" customWidth="1"/>
    <col min="2606" max="2620" width="0" style="25" hidden="1" customWidth="1"/>
    <col min="2621" max="2621" width="3.85546875" style="25" customWidth="1"/>
    <col min="2622" max="2625" width="12" style="25" customWidth="1"/>
    <col min="2626" max="2814" width="3.85546875" style="25" customWidth="1"/>
    <col min="2815" max="2815" width="9.7109375" style="25" bestFit="1" customWidth="1"/>
    <col min="2816" max="2833" width="3.85546875" style="25" customWidth="1"/>
    <col min="2834" max="2834" width="5.28515625" style="25" customWidth="1"/>
    <col min="2835" max="2840" width="3.85546875" style="25" customWidth="1"/>
    <col min="2841" max="2841" width="8.7109375" style="25" customWidth="1"/>
    <col min="2842" max="2842" width="3.85546875" style="25" customWidth="1"/>
    <col min="2843" max="2843" width="12.28515625" style="25" customWidth="1"/>
    <col min="2844" max="2844" width="5.5703125" style="25" customWidth="1"/>
    <col min="2845" max="2861" width="3.85546875" style="25" customWidth="1"/>
    <col min="2862" max="2876" width="0" style="25" hidden="1" customWidth="1"/>
    <col min="2877" max="2877" width="3.85546875" style="25" customWidth="1"/>
    <col min="2878" max="2881" width="12" style="25" customWidth="1"/>
    <col min="2882" max="3070" width="3.85546875" style="25" customWidth="1"/>
    <col min="3071" max="3071" width="9.7109375" style="25" bestFit="1" customWidth="1"/>
    <col min="3072" max="3089" width="3.85546875" style="25" customWidth="1"/>
    <col min="3090" max="3090" width="5.28515625" style="25" customWidth="1"/>
    <col min="3091" max="3096" width="3.85546875" style="25" customWidth="1"/>
    <col min="3097" max="3097" width="8.7109375" style="25" customWidth="1"/>
    <col min="3098" max="3098" width="3.85546875" style="25" customWidth="1"/>
    <col min="3099" max="3099" width="12.28515625" style="25" customWidth="1"/>
    <col min="3100" max="3100" width="5.5703125" style="25" customWidth="1"/>
    <col min="3101" max="3117" width="3.85546875" style="25" customWidth="1"/>
    <col min="3118" max="3132" width="0" style="25" hidden="1" customWidth="1"/>
    <col min="3133" max="3133" width="3.85546875" style="25" customWidth="1"/>
    <col min="3134" max="3137" width="12" style="25" customWidth="1"/>
    <col min="3138" max="3326" width="3.85546875" style="25" customWidth="1"/>
    <col min="3327" max="3327" width="9.7109375" style="25" bestFit="1" customWidth="1"/>
    <col min="3328" max="3345" width="3.85546875" style="25" customWidth="1"/>
    <col min="3346" max="3346" width="5.28515625" style="25" customWidth="1"/>
    <col min="3347" max="3352" width="3.85546875" style="25" customWidth="1"/>
    <col min="3353" max="3353" width="8.7109375" style="25" customWidth="1"/>
    <col min="3354" max="3354" width="3.85546875" style="25" customWidth="1"/>
    <col min="3355" max="3355" width="12.28515625" style="25" customWidth="1"/>
    <col min="3356" max="3356" width="5.5703125" style="25" customWidth="1"/>
    <col min="3357" max="3373" width="3.85546875" style="25" customWidth="1"/>
    <col min="3374" max="3388" width="0" style="25" hidden="1" customWidth="1"/>
    <col min="3389" max="3389" width="3.85546875" style="25" customWidth="1"/>
    <col min="3390" max="3393" width="12" style="25" customWidth="1"/>
    <col min="3394" max="3582" width="3.85546875" style="25" customWidth="1"/>
    <col min="3583" max="3583" width="9.7109375" style="25" bestFit="1" customWidth="1"/>
    <col min="3584" max="3601" width="3.85546875" style="25" customWidth="1"/>
    <col min="3602" max="3602" width="5.28515625" style="25" customWidth="1"/>
    <col min="3603" max="3608" width="3.85546875" style="25" customWidth="1"/>
    <col min="3609" max="3609" width="8.7109375" style="25" customWidth="1"/>
    <col min="3610" max="3610" width="3.85546875" style="25" customWidth="1"/>
    <col min="3611" max="3611" width="12.28515625" style="25" customWidth="1"/>
    <col min="3612" max="3612" width="5.5703125" style="25" customWidth="1"/>
    <col min="3613" max="3629" width="3.85546875" style="25" customWidth="1"/>
    <col min="3630" max="3644" width="0" style="25" hidden="1" customWidth="1"/>
    <col min="3645" max="3645" width="3.85546875" style="25" customWidth="1"/>
    <col min="3646" max="3649" width="12" style="25" customWidth="1"/>
    <col min="3650" max="3838" width="3.85546875" style="25" customWidth="1"/>
    <col min="3839" max="3839" width="9.7109375" style="25" bestFit="1" customWidth="1"/>
    <col min="3840" max="3857" width="3.85546875" style="25" customWidth="1"/>
    <col min="3858" max="3858" width="5.28515625" style="25" customWidth="1"/>
    <col min="3859" max="3864" width="3.85546875" style="25" customWidth="1"/>
    <col min="3865" max="3865" width="8.7109375" style="25" customWidth="1"/>
    <col min="3866" max="3866" width="3.85546875" style="25" customWidth="1"/>
    <col min="3867" max="3867" width="12.28515625" style="25" customWidth="1"/>
    <col min="3868" max="3868" width="5.5703125" style="25" customWidth="1"/>
    <col min="3869" max="3885" width="3.85546875" style="25" customWidth="1"/>
    <col min="3886" max="3900" width="0" style="25" hidden="1" customWidth="1"/>
    <col min="3901" max="3901" width="3.85546875" style="25" customWidth="1"/>
    <col min="3902" max="3905" width="12" style="25" customWidth="1"/>
    <col min="3906" max="4094" width="3.85546875" style="25" customWidth="1"/>
    <col min="4095" max="4095" width="9.7109375" style="25" bestFit="1" customWidth="1"/>
    <col min="4096" max="4113" width="3.85546875" style="25" customWidth="1"/>
    <col min="4114" max="4114" width="5.28515625" style="25" customWidth="1"/>
    <col min="4115" max="4120" width="3.85546875" style="25" customWidth="1"/>
    <col min="4121" max="4121" width="8.7109375" style="25" customWidth="1"/>
    <col min="4122" max="4122" width="3.85546875" style="25" customWidth="1"/>
    <col min="4123" max="4123" width="12.28515625" style="25" customWidth="1"/>
    <col min="4124" max="4124" width="5.5703125" style="25" customWidth="1"/>
    <col min="4125" max="4141" width="3.85546875" style="25" customWidth="1"/>
    <col min="4142" max="4156" width="0" style="25" hidden="1" customWidth="1"/>
    <col min="4157" max="4157" width="3.85546875" style="25" customWidth="1"/>
    <col min="4158" max="4161" width="12" style="25" customWidth="1"/>
    <col min="4162" max="4350" width="3.85546875" style="25" customWidth="1"/>
    <col min="4351" max="4351" width="9.7109375" style="25" bestFit="1" customWidth="1"/>
    <col min="4352" max="4369" width="3.85546875" style="25" customWidth="1"/>
    <col min="4370" max="4370" width="5.28515625" style="25" customWidth="1"/>
    <col min="4371" max="4376" width="3.85546875" style="25" customWidth="1"/>
    <col min="4377" max="4377" width="8.7109375" style="25" customWidth="1"/>
    <col min="4378" max="4378" width="3.85546875" style="25" customWidth="1"/>
    <col min="4379" max="4379" width="12.28515625" style="25" customWidth="1"/>
    <col min="4380" max="4380" width="5.5703125" style="25" customWidth="1"/>
    <col min="4381" max="4397" width="3.85546875" style="25" customWidth="1"/>
    <col min="4398" max="4412" width="0" style="25" hidden="1" customWidth="1"/>
    <col min="4413" max="4413" width="3.85546875" style="25" customWidth="1"/>
    <col min="4414" max="4417" width="12" style="25" customWidth="1"/>
    <col min="4418" max="4606" width="3.85546875" style="25" customWidth="1"/>
    <col min="4607" max="4607" width="9.7109375" style="25" bestFit="1" customWidth="1"/>
    <col min="4608" max="4625" width="3.85546875" style="25" customWidth="1"/>
    <col min="4626" max="4626" width="5.28515625" style="25" customWidth="1"/>
    <col min="4627" max="4632" width="3.85546875" style="25" customWidth="1"/>
    <col min="4633" max="4633" width="8.7109375" style="25" customWidth="1"/>
    <col min="4634" max="4634" width="3.85546875" style="25" customWidth="1"/>
    <col min="4635" max="4635" width="12.28515625" style="25" customWidth="1"/>
    <col min="4636" max="4636" width="5.5703125" style="25" customWidth="1"/>
    <col min="4637" max="4653" width="3.85546875" style="25" customWidth="1"/>
    <col min="4654" max="4668" width="0" style="25" hidden="1" customWidth="1"/>
    <col min="4669" max="4669" width="3.85546875" style="25" customWidth="1"/>
    <col min="4670" max="4673" width="12" style="25" customWidth="1"/>
    <col min="4674" max="4862" width="3.85546875" style="25" customWidth="1"/>
    <col min="4863" max="4863" width="9.7109375" style="25" bestFit="1" customWidth="1"/>
    <col min="4864" max="4881" width="3.85546875" style="25" customWidth="1"/>
    <col min="4882" max="4882" width="5.28515625" style="25" customWidth="1"/>
    <col min="4883" max="4888" width="3.85546875" style="25" customWidth="1"/>
    <col min="4889" max="4889" width="8.7109375" style="25" customWidth="1"/>
    <col min="4890" max="4890" width="3.85546875" style="25" customWidth="1"/>
    <col min="4891" max="4891" width="12.28515625" style="25" customWidth="1"/>
    <col min="4892" max="4892" width="5.5703125" style="25" customWidth="1"/>
    <col min="4893" max="4909" width="3.85546875" style="25" customWidth="1"/>
    <col min="4910" max="4924" width="0" style="25" hidden="1" customWidth="1"/>
    <col min="4925" max="4925" width="3.85546875" style="25" customWidth="1"/>
    <col min="4926" max="4929" width="12" style="25" customWidth="1"/>
    <col min="4930" max="5118" width="3.85546875" style="25" customWidth="1"/>
    <col min="5119" max="5119" width="9.7109375" style="25" bestFit="1" customWidth="1"/>
    <col min="5120" max="5137" width="3.85546875" style="25" customWidth="1"/>
    <col min="5138" max="5138" width="5.28515625" style="25" customWidth="1"/>
    <col min="5139" max="5144" width="3.85546875" style="25" customWidth="1"/>
    <col min="5145" max="5145" width="8.7109375" style="25" customWidth="1"/>
    <col min="5146" max="5146" width="3.85546875" style="25" customWidth="1"/>
    <col min="5147" max="5147" width="12.28515625" style="25" customWidth="1"/>
    <col min="5148" max="5148" width="5.5703125" style="25" customWidth="1"/>
    <col min="5149" max="5165" width="3.85546875" style="25" customWidth="1"/>
    <col min="5166" max="5180" width="0" style="25" hidden="1" customWidth="1"/>
    <col min="5181" max="5181" width="3.85546875" style="25" customWidth="1"/>
    <col min="5182" max="5185" width="12" style="25" customWidth="1"/>
    <col min="5186" max="5374" width="3.85546875" style="25" customWidth="1"/>
    <col min="5375" max="5375" width="9.7109375" style="25" bestFit="1" customWidth="1"/>
    <col min="5376" max="5393" width="3.85546875" style="25" customWidth="1"/>
    <col min="5394" max="5394" width="5.28515625" style="25" customWidth="1"/>
    <col min="5395" max="5400" width="3.85546875" style="25" customWidth="1"/>
    <col min="5401" max="5401" width="8.7109375" style="25" customWidth="1"/>
    <col min="5402" max="5402" width="3.85546875" style="25" customWidth="1"/>
    <col min="5403" max="5403" width="12.28515625" style="25" customWidth="1"/>
    <col min="5404" max="5404" width="5.5703125" style="25" customWidth="1"/>
    <col min="5405" max="5421" width="3.85546875" style="25" customWidth="1"/>
    <col min="5422" max="5436" width="0" style="25" hidden="1" customWidth="1"/>
    <col min="5437" max="5437" width="3.85546875" style="25" customWidth="1"/>
    <col min="5438" max="5441" width="12" style="25" customWidth="1"/>
    <col min="5442" max="5630" width="3.85546875" style="25" customWidth="1"/>
    <col min="5631" max="5631" width="9.7109375" style="25" bestFit="1" customWidth="1"/>
    <col min="5632" max="5649" width="3.85546875" style="25" customWidth="1"/>
    <col min="5650" max="5650" width="5.28515625" style="25" customWidth="1"/>
    <col min="5651" max="5656" width="3.85546875" style="25" customWidth="1"/>
    <col min="5657" max="5657" width="8.7109375" style="25" customWidth="1"/>
    <col min="5658" max="5658" width="3.85546875" style="25" customWidth="1"/>
    <col min="5659" max="5659" width="12.28515625" style="25" customWidth="1"/>
    <col min="5660" max="5660" width="5.5703125" style="25" customWidth="1"/>
    <col min="5661" max="5677" width="3.85546875" style="25" customWidth="1"/>
    <col min="5678" max="5692" width="0" style="25" hidden="1" customWidth="1"/>
    <col min="5693" max="5693" width="3.85546875" style="25" customWidth="1"/>
    <col min="5694" max="5697" width="12" style="25" customWidth="1"/>
    <col min="5698" max="5886" width="3.85546875" style="25" customWidth="1"/>
    <col min="5887" max="5887" width="9.7109375" style="25" bestFit="1" customWidth="1"/>
    <col min="5888" max="5905" width="3.85546875" style="25" customWidth="1"/>
    <col min="5906" max="5906" width="5.28515625" style="25" customWidth="1"/>
    <col min="5907" max="5912" width="3.85546875" style="25" customWidth="1"/>
    <col min="5913" max="5913" width="8.7109375" style="25" customWidth="1"/>
    <col min="5914" max="5914" width="3.85546875" style="25" customWidth="1"/>
    <col min="5915" max="5915" width="12.28515625" style="25" customWidth="1"/>
    <col min="5916" max="5916" width="5.5703125" style="25" customWidth="1"/>
    <col min="5917" max="5933" width="3.85546875" style="25" customWidth="1"/>
    <col min="5934" max="5948" width="0" style="25" hidden="1" customWidth="1"/>
    <col min="5949" max="5949" width="3.85546875" style="25" customWidth="1"/>
    <col min="5950" max="5953" width="12" style="25" customWidth="1"/>
    <col min="5954" max="6142" width="3.85546875" style="25" customWidth="1"/>
    <col min="6143" max="6143" width="9.7109375" style="25" bestFit="1" customWidth="1"/>
    <col min="6144" max="6161" width="3.85546875" style="25" customWidth="1"/>
    <col min="6162" max="6162" width="5.28515625" style="25" customWidth="1"/>
    <col min="6163" max="6168" width="3.85546875" style="25" customWidth="1"/>
    <col min="6169" max="6169" width="8.7109375" style="25" customWidth="1"/>
    <col min="6170" max="6170" width="3.85546875" style="25" customWidth="1"/>
    <col min="6171" max="6171" width="12.28515625" style="25" customWidth="1"/>
    <col min="6172" max="6172" width="5.5703125" style="25" customWidth="1"/>
    <col min="6173" max="6189" width="3.85546875" style="25" customWidth="1"/>
    <col min="6190" max="6204" width="0" style="25" hidden="1" customWidth="1"/>
    <col min="6205" max="6205" width="3.85546875" style="25" customWidth="1"/>
    <col min="6206" max="6209" width="12" style="25" customWidth="1"/>
    <col min="6210" max="6398" width="3.85546875" style="25" customWidth="1"/>
    <col min="6399" max="6399" width="9.7109375" style="25" bestFit="1" customWidth="1"/>
    <col min="6400" max="6417" width="3.85546875" style="25" customWidth="1"/>
    <col min="6418" max="6418" width="5.28515625" style="25" customWidth="1"/>
    <col min="6419" max="6424" width="3.85546875" style="25" customWidth="1"/>
    <col min="6425" max="6425" width="8.7109375" style="25" customWidth="1"/>
    <col min="6426" max="6426" width="3.85546875" style="25" customWidth="1"/>
    <col min="6427" max="6427" width="12.28515625" style="25" customWidth="1"/>
    <col min="6428" max="6428" width="5.5703125" style="25" customWidth="1"/>
    <col min="6429" max="6445" width="3.85546875" style="25" customWidth="1"/>
    <col min="6446" max="6460" width="0" style="25" hidden="1" customWidth="1"/>
    <col min="6461" max="6461" width="3.85546875" style="25" customWidth="1"/>
    <col min="6462" max="6465" width="12" style="25" customWidth="1"/>
    <col min="6466" max="6654" width="3.85546875" style="25" customWidth="1"/>
    <col min="6655" max="6655" width="9.7109375" style="25" bestFit="1" customWidth="1"/>
    <col min="6656" max="6673" width="3.85546875" style="25" customWidth="1"/>
    <col min="6674" max="6674" width="5.28515625" style="25" customWidth="1"/>
    <col min="6675" max="6680" width="3.85546875" style="25" customWidth="1"/>
    <col min="6681" max="6681" width="8.7109375" style="25" customWidth="1"/>
    <col min="6682" max="6682" width="3.85546875" style="25" customWidth="1"/>
    <col min="6683" max="6683" width="12.28515625" style="25" customWidth="1"/>
    <col min="6684" max="6684" width="5.5703125" style="25" customWidth="1"/>
    <col min="6685" max="6701" width="3.85546875" style="25" customWidth="1"/>
    <col min="6702" max="6716" width="0" style="25" hidden="1" customWidth="1"/>
    <col min="6717" max="6717" width="3.85546875" style="25" customWidth="1"/>
    <col min="6718" max="6721" width="12" style="25" customWidth="1"/>
    <col min="6722" max="6910" width="3.85546875" style="25" customWidth="1"/>
    <col min="6911" max="6911" width="9.7109375" style="25" bestFit="1" customWidth="1"/>
    <col min="6912" max="6929" width="3.85546875" style="25" customWidth="1"/>
    <col min="6930" max="6930" width="5.28515625" style="25" customWidth="1"/>
    <col min="6931" max="6936" width="3.85546875" style="25" customWidth="1"/>
    <col min="6937" max="6937" width="8.7109375" style="25" customWidth="1"/>
    <col min="6938" max="6938" width="3.85546875" style="25" customWidth="1"/>
    <col min="6939" max="6939" width="12.28515625" style="25" customWidth="1"/>
    <col min="6940" max="6940" width="5.5703125" style="25" customWidth="1"/>
    <col min="6941" max="6957" width="3.85546875" style="25" customWidth="1"/>
    <col min="6958" max="6972" width="0" style="25" hidden="1" customWidth="1"/>
    <col min="6973" max="6973" width="3.85546875" style="25" customWidth="1"/>
    <col min="6974" max="6977" width="12" style="25" customWidth="1"/>
    <col min="6978" max="7166" width="3.85546875" style="25" customWidth="1"/>
    <col min="7167" max="7167" width="9.7109375" style="25" bestFit="1" customWidth="1"/>
    <col min="7168" max="7185" width="3.85546875" style="25" customWidth="1"/>
    <col min="7186" max="7186" width="5.28515625" style="25" customWidth="1"/>
    <col min="7187" max="7192" width="3.85546875" style="25" customWidth="1"/>
    <col min="7193" max="7193" width="8.7109375" style="25" customWidth="1"/>
    <col min="7194" max="7194" width="3.85546875" style="25" customWidth="1"/>
    <col min="7195" max="7195" width="12.28515625" style="25" customWidth="1"/>
    <col min="7196" max="7196" width="5.5703125" style="25" customWidth="1"/>
    <col min="7197" max="7213" width="3.85546875" style="25" customWidth="1"/>
    <col min="7214" max="7228" width="0" style="25" hidden="1" customWidth="1"/>
    <col min="7229" max="7229" width="3.85546875" style="25" customWidth="1"/>
    <col min="7230" max="7233" width="12" style="25" customWidth="1"/>
    <col min="7234" max="7422" width="3.85546875" style="25" customWidth="1"/>
    <col min="7423" max="7423" width="9.7109375" style="25" bestFit="1" customWidth="1"/>
    <col min="7424" max="7441" width="3.85546875" style="25" customWidth="1"/>
    <col min="7442" max="7442" width="5.28515625" style="25" customWidth="1"/>
    <col min="7443" max="7448" width="3.85546875" style="25" customWidth="1"/>
    <col min="7449" max="7449" width="8.7109375" style="25" customWidth="1"/>
    <col min="7450" max="7450" width="3.85546875" style="25" customWidth="1"/>
    <col min="7451" max="7451" width="12.28515625" style="25" customWidth="1"/>
    <col min="7452" max="7452" width="5.5703125" style="25" customWidth="1"/>
    <col min="7453" max="7469" width="3.85546875" style="25" customWidth="1"/>
    <col min="7470" max="7484" width="0" style="25" hidden="1" customWidth="1"/>
    <col min="7485" max="7485" width="3.85546875" style="25" customWidth="1"/>
    <col min="7486" max="7489" width="12" style="25" customWidth="1"/>
    <col min="7490" max="7678" width="3.85546875" style="25" customWidth="1"/>
    <col min="7679" max="7679" width="9.7109375" style="25" bestFit="1" customWidth="1"/>
    <col min="7680" max="7697" width="3.85546875" style="25" customWidth="1"/>
    <col min="7698" max="7698" width="5.28515625" style="25" customWidth="1"/>
    <col min="7699" max="7704" width="3.85546875" style="25" customWidth="1"/>
    <col min="7705" max="7705" width="8.7109375" style="25" customWidth="1"/>
    <col min="7706" max="7706" width="3.85546875" style="25" customWidth="1"/>
    <col min="7707" max="7707" width="12.28515625" style="25" customWidth="1"/>
    <col min="7708" max="7708" width="5.5703125" style="25" customWidth="1"/>
    <col min="7709" max="7725" width="3.85546875" style="25" customWidth="1"/>
    <col min="7726" max="7740" width="0" style="25" hidden="1" customWidth="1"/>
    <col min="7741" max="7741" width="3.85546875" style="25" customWidth="1"/>
    <col min="7742" max="7745" width="12" style="25" customWidth="1"/>
    <col min="7746" max="7934" width="3.85546875" style="25" customWidth="1"/>
    <col min="7935" max="7935" width="9.7109375" style="25" bestFit="1" customWidth="1"/>
    <col min="7936" max="7953" width="3.85546875" style="25" customWidth="1"/>
    <col min="7954" max="7954" width="5.28515625" style="25" customWidth="1"/>
    <col min="7955" max="7960" width="3.85546875" style="25" customWidth="1"/>
    <col min="7961" max="7961" width="8.7109375" style="25" customWidth="1"/>
    <col min="7962" max="7962" width="3.85546875" style="25" customWidth="1"/>
    <col min="7963" max="7963" width="12.28515625" style="25" customWidth="1"/>
    <col min="7964" max="7964" width="5.5703125" style="25" customWidth="1"/>
    <col min="7965" max="7981" width="3.85546875" style="25" customWidth="1"/>
    <col min="7982" max="7996" width="0" style="25" hidden="1" customWidth="1"/>
    <col min="7997" max="7997" width="3.85546875" style="25" customWidth="1"/>
    <col min="7998" max="8001" width="12" style="25" customWidth="1"/>
    <col min="8002" max="8190" width="3.85546875" style="25" customWidth="1"/>
    <col min="8191" max="8191" width="9.7109375" style="25" bestFit="1" customWidth="1"/>
    <col min="8192" max="8209" width="3.85546875" style="25" customWidth="1"/>
    <col min="8210" max="8210" width="5.28515625" style="25" customWidth="1"/>
    <col min="8211" max="8216" width="3.85546875" style="25" customWidth="1"/>
    <col min="8217" max="8217" width="8.7109375" style="25" customWidth="1"/>
    <col min="8218" max="8218" width="3.85546875" style="25" customWidth="1"/>
    <col min="8219" max="8219" width="12.28515625" style="25" customWidth="1"/>
    <col min="8220" max="8220" width="5.5703125" style="25" customWidth="1"/>
    <col min="8221" max="8237" width="3.85546875" style="25" customWidth="1"/>
    <col min="8238" max="8252" width="0" style="25" hidden="1" customWidth="1"/>
    <col min="8253" max="8253" width="3.85546875" style="25" customWidth="1"/>
    <col min="8254" max="8257" width="12" style="25" customWidth="1"/>
    <col min="8258" max="8446" width="3.85546875" style="25" customWidth="1"/>
    <col min="8447" max="8447" width="9.7109375" style="25" bestFit="1" customWidth="1"/>
    <col min="8448" max="8465" width="3.85546875" style="25" customWidth="1"/>
    <col min="8466" max="8466" width="5.28515625" style="25" customWidth="1"/>
    <col min="8467" max="8472" width="3.85546875" style="25" customWidth="1"/>
    <col min="8473" max="8473" width="8.7109375" style="25" customWidth="1"/>
    <col min="8474" max="8474" width="3.85546875" style="25" customWidth="1"/>
    <col min="8475" max="8475" width="12.28515625" style="25" customWidth="1"/>
    <col min="8476" max="8476" width="5.5703125" style="25" customWidth="1"/>
    <col min="8477" max="8493" width="3.85546875" style="25" customWidth="1"/>
    <col min="8494" max="8508" width="0" style="25" hidden="1" customWidth="1"/>
    <col min="8509" max="8509" width="3.85546875" style="25" customWidth="1"/>
    <col min="8510" max="8513" width="12" style="25" customWidth="1"/>
    <col min="8514" max="8702" width="3.85546875" style="25" customWidth="1"/>
    <col min="8703" max="8703" width="9.7109375" style="25" bestFit="1" customWidth="1"/>
    <col min="8704" max="8721" width="3.85546875" style="25" customWidth="1"/>
    <col min="8722" max="8722" width="5.28515625" style="25" customWidth="1"/>
    <col min="8723" max="8728" width="3.85546875" style="25" customWidth="1"/>
    <col min="8729" max="8729" width="8.7109375" style="25" customWidth="1"/>
    <col min="8730" max="8730" width="3.85546875" style="25" customWidth="1"/>
    <col min="8731" max="8731" width="12.28515625" style="25" customWidth="1"/>
    <col min="8732" max="8732" width="5.5703125" style="25" customWidth="1"/>
    <col min="8733" max="8749" width="3.85546875" style="25" customWidth="1"/>
    <col min="8750" max="8764" width="0" style="25" hidden="1" customWidth="1"/>
    <col min="8765" max="8765" width="3.85546875" style="25" customWidth="1"/>
    <col min="8766" max="8769" width="12" style="25" customWidth="1"/>
    <col min="8770" max="8958" width="3.85546875" style="25" customWidth="1"/>
    <col min="8959" max="8959" width="9.7109375" style="25" bestFit="1" customWidth="1"/>
    <col min="8960" max="8977" width="3.85546875" style="25" customWidth="1"/>
    <col min="8978" max="8978" width="5.28515625" style="25" customWidth="1"/>
    <col min="8979" max="8984" width="3.85546875" style="25" customWidth="1"/>
    <col min="8985" max="8985" width="8.7109375" style="25" customWidth="1"/>
    <col min="8986" max="8986" width="3.85546875" style="25" customWidth="1"/>
    <col min="8987" max="8987" width="12.28515625" style="25" customWidth="1"/>
    <col min="8988" max="8988" width="5.5703125" style="25" customWidth="1"/>
    <col min="8989" max="9005" width="3.85546875" style="25" customWidth="1"/>
    <col min="9006" max="9020" width="0" style="25" hidden="1" customWidth="1"/>
    <col min="9021" max="9021" width="3.85546875" style="25" customWidth="1"/>
    <col min="9022" max="9025" width="12" style="25" customWidth="1"/>
    <col min="9026" max="9214" width="3.85546875" style="25" customWidth="1"/>
    <col min="9215" max="9215" width="9.7109375" style="25" bestFit="1" customWidth="1"/>
    <col min="9216" max="9233" width="3.85546875" style="25" customWidth="1"/>
    <col min="9234" max="9234" width="5.28515625" style="25" customWidth="1"/>
    <col min="9235" max="9240" width="3.85546875" style="25" customWidth="1"/>
    <col min="9241" max="9241" width="8.7109375" style="25" customWidth="1"/>
    <col min="9242" max="9242" width="3.85546875" style="25" customWidth="1"/>
    <col min="9243" max="9243" width="12.28515625" style="25" customWidth="1"/>
    <col min="9244" max="9244" width="5.5703125" style="25" customWidth="1"/>
    <col min="9245" max="9261" width="3.85546875" style="25" customWidth="1"/>
    <col min="9262" max="9276" width="0" style="25" hidden="1" customWidth="1"/>
    <col min="9277" max="9277" width="3.85546875" style="25" customWidth="1"/>
    <col min="9278" max="9281" width="12" style="25" customWidth="1"/>
    <col min="9282" max="9470" width="3.85546875" style="25" customWidth="1"/>
    <col min="9471" max="9471" width="9.7109375" style="25" bestFit="1" customWidth="1"/>
    <col min="9472" max="9489" width="3.85546875" style="25" customWidth="1"/>
    <col min="9490" max="9490" width="5.28515625" style="25" customWidth="1"/>
    <col min="9491" max="9496" width="3.85546875" style="25" customWidth="1"/>
    <col min="9497" max="9497" width="8.7109375" style="25" customWidth="1"/>
    <col min="9498" max="9498" width="3.85546875" style="25" customWidth="1"/>
    <col min="9499" max="9499" width="12.28515625" style="25" customWidth="1"/>
    <col min="9500" max="9500" width="5.5703125" style="25" customWidth="1"/>
    <col min="9501" max="9517" width="3.85546875" style="25" customWidth="1"/>
    <col min="9518" max="9532" width="0" style="25" hidden="1" customWidth="1"/>
    <col min="9533" max="9533" width="3.85546875" style="25" customWidth="1"/>
    <col min="9534" max="9537" width="12" style="25" customWidth="1"/>
    <col min="9538" max="9726" width="3.85546875" style="25" customWidth="1"/>
    <col min="9727" max="9727" width="9.7109375" style="25" bestFit="1" customWidth="1"/>
    <col min="9728" max="9745" width="3.85546875" style="25" customWidth="1"/>
    <col min="9746" max="9746" width="5.28515625" style="25" customWidth="1"/>
    <col min="9747" max="9752" width="3.85546875" style="25" customWidth="1"/>
    <col min="9753" max="9753" width="8.7109375" style="25" customWidth="1"/>
    <col min="9754" max="9754" width="3.85546875" style="25" customWidth="1"/>
    <col min="9755" max="9755" width="12.28515625" style="25" customWidth="1"/>
    <col min="9756" max="9756" width="5.5703125" style="25" customWidth="1"/>
    <col min="9757" max="9773" width="3.85546875" style="25" customWidth="1"/>
    <col min="9774" max="9788" width="0" style="25" hidden="1" customWidth="1"/>
    <col min="9789" max="9789" width="3.85546875" style="25" customWidth="1"/>
    <col min="9790" max="9793" width="12" style="25" customWidth="1"/>
    <col min="9794" max="9982" width="3.85546875" style="25" customWidth="1"/>
    <col min="9983" max="9983" width="9.7109375" style="25" bestFit="1" customWidth="1"/>
    <col min="9984" max="10001" width="3.85546875" style="25" customWidth="1"/>
    <col min="10002" max="10002" width="5.28515625" style="25" customWidth="1"/>
    <col min="10003" max="10008" width="3.85546875" style="25" customWidth="1"/>
    <col min="10009" max="10009" width="8.7109375" style="25" customWidth="1"/>
    <col min="10010" max="10010" width="3.85546875" style="25" customWidth="1"/>
    <col min="10011" max="10011" width="12.28515625" style="25" customWidth="1"/>
    <col min="10012" max="10012" width="5.5703125" style="25" customWidth="1"/>
    <col min="10013" max="10029" width="3.85546875" style="25" customWidth="1"/>
    <col min="10030" max="10044" width="0" style="25" hidden="1" customWidth="1"/>
    <col min="10045" max="10045" width="3.85546875" style="25" customWidth="1"/>
    <col min="10046" max="10049" width="12" style="25" customWidth="1"/>
    <col min="10050" max="10238" width="3.85546875" style="25" customWidth="1"/>
    <col min="10239" max="10239" width="9.7109375" style="25" bestFit="1" customWidth="1"/>
    <col min="10240" max="10257" width="3.85546875" style="25" customWidth="1"/>
    <col min="10258" max="10258" width="5.28515625" style="25" customWidth="1"/>
    <col min="10259" max="10264" width="3.85546875" style="25" customWidth="1"/>
    <col min="10265" max="10265" width="8.7109375" style="25" customWidth="1"/>
    <col min="10266" max="10266" width="3.85546875" style="25" customWidth="1"/>
    <col min="10267" max="10267" width="12.28515625" style="25" customWidth="1"/>
    <col min="10268" max="10268" width="5.5703125" style="25" customWidth="1"/>
    <col min="10269" max="10285" width="3.85546875" style="25" customWidth="1"/>
    <col min="10286" max="10300" width="0" style="25" hidden="1" customWidth="1"/>
    <col min="10301" max="10301" width="3.85546875" style="25" customWidth="1"/>
    <col min="10302" max="10305" width="12" style="25" customWidth="1"/>
    <col min="10306" max="10494" width="3.85546875" style="25" customWidth="1"/>
    <col min="10495" max="10495" width="9.7109375" style="25" bestFit="1" customWidth="1"/>
    <col min="10496" max="10513" width="3.85546875" style="25" customWidth="1"/>
    <col min="10514" max="10514" width="5.28515625" style="25" customWidth="1"/>
    <col min="10515" max="10520" width="3.85546875" style="25" customWidth="1"/>
    <col min="10521" max="10521" width="8.7109375" style="25" customWidth="1"/>
    <col min="10522" max="10522" width="3.85546875" style="25" customWidth="1"/>
    <col min="10523" max="10523" width="12.28515625" style="25" customWidth="1"/>
    <col min="10524" max="10524" width="5.5703125" style="25" customWidth="1"/>
    <col min="10525" max="10541" width="3.85546875" style="25" customWidth="1"/>
    <col min="10542" max="10556" width="0" style="25" hidden="1" customWidth="1"/>
    <col min="10557" max="10557" width="3.85546875" style="25" customWidth="1"/>
    <col min="10558" max="10561" width="12" style="25" customWidth="1"/>
    <col min="10562" max="10750" width="3.85546875" style="25" customWidth="1"/>
    <col min="10751" max="10751" width="9.7109375" style="25" bestFit="1" customWidth="1"/>
    <col min="10752" max="10769" width="3.85546875" style="25" customWidth="1"/>
    <col min="10770" max="10770" width="5.28515625" style="25" customWidth="1"/>
    <col min="10771" max="10776" width="3.85546875" style="25" customWidth="1"/>
    <col min="10777" max="10777" width="8.7109375" style="25" customWidth="1"/>
    <col min="10778" max="10778" width="3.85546875" style="25" customWidth="1"/>
    <col min="10779" max="10779" width="12.28515625" style="25" customWidth="1"/>
    <col min="10780" max="10780" width="5.5703125" style="25" customWidth="1"/>
    <col min="10781" max="10797" width="3.85546875" style="25" customWidth="1"/>
    <col min="10798" max="10812" width="0" style="25" hidden="1" customWidth="1"/>
    <col min="10813" max="10813" width="3.85546875" style="25" customWidth="1"/>
    <col min="10814" max="10817" width="12" style="25" customWidth="1"/>
    <col min="10818" max="11006" width="3.85546875" style="25" customWidth="1"/>
    <col min="11007" max="11007" width="9.7109375" style="25" bestFit="1" customWidth="1"/>
    <col min="11008" max="11025" width="3.85546875" style="25" customWidth="1"/>
    <col min="11026" max="11026" width="5.28515625" style="25" customWidth="1"/>
    <col min="11027" max="11032" width="3.85546875" style="25" customWidth="1"/>
    <col min="11033" max="11033" width="8.7109375" style="25" customWidth="1"/>
    <col min="11034" max="11034" width="3.85546875" style="25" customWidth="1"/>
    <col min="11035" max="11035" width="12.28515625" style="25" customWidth="1"/>
    <col min="11036" max="11036" width="5.5703125" style="25" customWidth="1"/>
    <col min="11037" max="11053" width="3.85546875" style="25" customWidth="1"/>
    <col min="11054" max="11068" width="0" style="25" hidden="1" customWidth="1"/>
    <col min="11069" max="11069" width="3.85546875" style="25" customWidth="1"/>
    <col min="11070" max="11073" width="12" style="25" customWidth="1"/>
    <col min="11074" max="11262" width="3.85546875" style="25" customWidth="1"/>
    <col min="11263" max="11263" width="9.7109375" style="25" bestFit="1" customWidth="1"/>
    <col min="11264" max="11281" width="3.85546875" style="25" customWidth="1"/>
    <col min="11282" max="11282" width="5.28515625" style="25" customWidth="1"/>
    <col min="11283" max="11288" width="3.85546875" style="25" customWidth="1"/>
    <col min="11289" max="11289" width="8.7109375" style="25" customWidth="1"/>
    <col min="11290" max="11290" width="3.85546875" style="25" customWidth="1"/>
    <col min="11291" max="11291" width="12.28515625" style="25" customWidth="1"/>
    <col min="11292" max="11292" width="5.5703125" style="25" customWidth="1"/>
    <col min="11293" max="11309" width="3.85546875" style="25" customWidth="1"/>
    <col min="11310" max="11324" width="0" style="25" hidden="1" customWidth="1"/>
    <col min="11325" max="11325" width="3.85546875" style="25" customWidth="1"/>
    <col min="11326" max="11329" width="12" style="25" customWidth="1"/>
    <col min="11330" max="11518" width="3.85546875" style="25" customWidth="1"/>
    <col min="11519" max="11519" width="9.7109375" style="25" bestFit="1" customWidth="1"/>
    <col min="11520" max="11537" width="3.85546875" style="25" customWidth="1"/>
    <col min="11538" max="11538" width="5.28515625" style="25" customWidth="1"/>
    <col min="11539" max="11544" width="3.85546875" style="25" customWidth="1"/>
    <col min="11545" max="11545" width="8.7109375" style="25" customWidth="1"/>
    <col min="11546" max="11546" width="3.85546875" style="25" customWidth="1"/>
    <col min="11547" max="11547" width="12.28515625" style="25" customWidth="1"/>
    <col min="11548" max="11548" width="5.5703125" style="25" customWidth="1"/>
    <col min="11549" max="11565" width="3.85546875" style="25" customWidth="1"/>
    <col min="11566" max="11580" width="0" style="25" hidden="1" customWidth="1"/>
    <col min="11581" max="11581" width="3.85546875" style="25" customWidth="1"/>
    <col min="11582" max="11585" width="12" style="25" customWidth="1"/>
    <col min="11586" max="11774" width="3.85546875" style="25" customWidth="1"/>
    <col min="11775" max="11775" width="9.7109375" style="25" bestFit="1" customWidth="1"/>
    <col min="11776" max="11793" width="3.85546875" style="25" customWidth="1"/>
    <col min="11794" max="11794" width="5.28515625" style="25" customWidth="1"/>
    <col min="11795" max="11800" width="3.85546875" style="25" customWidth="1"/>
    <col min="11801" max="11801" width="8.7109375" style="25" customWidth="1"/>
    <col min="11802" max="11802" width="3.85546875" style="25" customWidth="1"/>
    <col min="11803" max="11803" width="12.28515625" style="25" customWidth="1"/>
    <col min="11804" max="11804" width="5.5703125" style="25" customWidth="1"/>
    <col min="11805" max="11821" width="3.85546875" style="25" customWidth="1"/>
    <col min="11822" max="11836" width="0" style="25" hidden="1" customWidth="1"/>
    <col min="11837" max="11837" width="3.85546875" style="25" customWidth="1"/>
    <col min="11838" max="11841" width="12" style="25" customWidth="1"/>
    <col min="11842" max="12030" width="3.85546875" style="25" customWidth="1"/>
    <col min="12031" max="12031" width="9.7109375" style="25" bestFit="1" customWidth="1"/>
    <col min="12032" max="12049" width="3.85546875" style="25" customWidth="1"/>
    <col min="12050" max="12050" width="5.28515625" style="25" customWidth="1"/>
    <col min="12051" max="12056" width="3.85546875" style="25" customWidth="1"/>
    <col min="12057" max="12057" width="8.7109375" style="25" customWidth="1"/>
    <col min="12058" max="12058" width="3.85546875" style="25" customWidth="1"/>
    <col min="12059" max="12059" width="12.28515625" style="25" customWidth="1"/>
    <col min="12060" max="12060" width="5.5703125" style="25" customWidth="1"/>
    <col min="12061" max="12077" width="3.85546875" style="25" customWidth="1"/>
    <col min="12078" max="12092" width="0" style="25" hidden="1" customWidth="1"/>
    <col min="12093" max="12093" width="3.85546875" style="25" customWidth="1"/>
    <col min="12094" max="12097" width="12" style="25" customWidth="1"/>
    <col min="12098" max="12286" width="3.85546875" style="25" customWidth="1"/>
    <col min="12287" max="12287" width="9.7109375" style="25" bestFit="1" customWidth="1"/>
    <col min="12288" max="12305" width="3.85546875" style="25" customWidth="1"/>
    <col min="12306" max="12306" width="5.28515625" style="25" customWidth="1"/>
    <col min="12307" max="12312" width="3.85546875" style="25" customWidth="1"/>
    <col min="12313" max="12313" width="8.7109375" style="25" customWidth="1"/>
    <col min="12314" max="12314" width="3.85546875" style="25" customWidth="1"/>
    <col min="12315" max="12315" width="12.28515625" style="25" customWidth="1"/>
    <col min="12316" max="12316" width="5.5703125" style="25" customWidth="1"/>
    <col min="12317" max="12333" width="3.85546875" style="25" customWidth="1"/>
    <col min="12334" max="12348" width="0" style="25" hidden="1" customWidth="1"/>
    <col min="12349" max="12349" width="3.85546875" style="25" customWidth="1"/>
    <col min="12350" max="12353" width="12" style="25" customWidth="1"/>
    <col min="12354" max="12542" width="3.85546875" style="25" customWidth="1"/>
    <col min="12543" max="12543" width="9.7109375" style="25" bestFit="1" customWidth="1"/>
    <col min="12544" max="12561" width="3.85546875" style="25" customWidth="1"/>
    <col min="12562" max="12562" width="5.28515625" style="25" customWidth="1"/>
    <col min="12563" max="12568" width="3.85546875" style="25" customWidth="1"/>
    <col min="12569" max="12569" width="8.7109375" style="25" customWidth="1"/>
    <col min="12570" max="12570" width="3.85546875" style="25" customWidth="1"/>
    <col min="12571" max="12571" width="12.28515625" style="25" customWidth="1"/>
    <col min="12572" max="12572" width="5.5703125" style="25" customWidth="1"/>
    <col min="12573" max="12589" width="3.85546875" style="25" customWidth="1"/>
    <col min="12590" max="12604" width="0" style="25" hidden="1" customWidth="1"/>
    <col min="12605" max="12605" width="3.85546875" style="25" customWidth="1"/>
    <col min="12606" max="12609" width="12" style="25" customWidth="1"/>
    <col min="12610" max="12798" width="3.85546875" style="25" customWidth="1"/>
    <col min="12799" max="12799" width="9.7109375" style="25" bestFit="1" customWidth="1"/>
    <col min="12800" max="12817" width="3.85546875" style="25" customWidth="1"/>
    <col min="12818" max="12818" width="5.28515625" style="25" customWidth="1"/>
    <col min="12819" max="12824" width="3.85546875" style="25" customWidth="1"/>
    <col min="12825" max="12825" width="8.7109375" style="25" customWidth="1"/>
    <col min="12826" max="12826" width="3.85546875" style="25" customWidth="1"/>
    <col min="12827" max="12827" width="12.28515625" style="25" customWidth="1"/>
    <col min="12828" max="12828" width="5.5703125" style="25" customWidth="1"/>
    <col min="12829" max="12845" width="3.85546875" style="25" customWidth="1"/>
    <col min="12846" max="12860" width="0" style="25" hidden="1" customWidth="1"/>
    <col min="12861" max="12861" width="3.85546875" style="25" customWidth="1"/>
    <col min="12862" max="12865" width="12" style="25" customWidth="1"/>
    <col min="12866" max="13054" width="3.85546875" style="25" customWidth="1"/>
    <col min="13055" max="13055" width="9.7109375" style="25" bestFit="1" customWidth="1"/>
    <col min="13056" max="13073" width="3.85546875" style="25" customWidth="1"/>
    <col min="13074" max="13074" width="5.28515625" style="25" customWidth="1"/>
    <col min="13075" max="13080" width="3.85546875" style="25" customWidth="1"/>
    <col min="13081" max="13081" width="8.7109375" style="25" customWidth="1"/>
    <col min="13082" max="13082" width="3.85546875" style="25" customWidth="1"/>
    <col min="13083" max="13083" width="12.28515625" style="25" customWidth="1"/>
    <col min="13084" max="13084" width="5.5703125" style="25" customWidth="1"/>
    <col min="13085" max="13101" width="3.85546875" style="25" customWidth="1"/>
    <col min="13102" max="13116" width="0" style="25" hidden="1" customWidth="1"/>
    <col min="13117" max="13117" width="3.85546875" style="25" customWidth="1"/>
    <col min="13118" max="13121" width="12" style="25" customWidth="1"/>
    <col min="13122" max="13310" width="3.85546875" style="25" customWidth="1"/>
    <col min="13311" max="13311" width="9.7109375" style="25" bestFit="1" customWidth="1"/>
    <col min="13312" max="13329" width="3.85546875" style="25" customWidth="1"/>
    <col min="13330" max="13330" width="5.28515625" style="25" customWidth="1"/>
    <col min="13331" max="13336" width="3.85546875" style="25" customWidth="1"/>
    <col min="13337" max="13337" width="8.7109375" style="25" customWidth="1"/>
    <col min="13338" max="13338" width="3.85546875" style="25" customWidth="1"/>
    <col min="13339" max="13339" width="12.28515625" style="25" customWidth="1"/>
    <col min="13340" max="13340" width="5.5703125" style="25" customWidth="1"/>
    <col min="13341" max="13357" width="3.85546875" style="25" customWidth="1"/>
    <col min="13358" max="13372" width="0" style="25" hidden="1" customWidth="1"/>
    <col min="13373" max="13373" width="3.85546875" style="25" customWidth="1"/>
    <col min="13374" max="13377" width="12" style="25" customWidth="1"/>
    <col min="13378" max="13566" width="3.85546875" style="25" customWidth="1"/>
    <col min="13567" max="13567" width="9.7109375" style="25" bestFit="1" customWidth="1"/>
    <col min="13568" max="13585" width="3.85546875" style="25" customWidth="1"/>
    <col min="13586" max="13586" width="5.28515625" style="25" customWidth="1"/>
    <col min="13587" max="13592" width="3.85546875" style="25" customWidth="1"/>
    <col min="13593" max="13593" width="8.7109375" style="25" customWidth="1"/>
    <col min="13594" max="13594" width="3.85546875" style="25" customWidth="1"/>
    <col min="13595" max="13595" width="12.28515625" style="25" customWidth="1"/>
    <col min="13596" max="13596" width="5.5703125" style="25" customWidth="1"/>
    <col min="13597" max="13613" width="3.85546875" style="25" customWidth="1"/>
    <col min="13614" max="13628" width="0" style="25" hidden="1" customWidth="1"/>
    <col min="13629" max="13629" width="3.85546875" style="25" customWidth="1"/>
    <col min="13630" max="13633" width="12" style="25" customWidth="1"/>
    <col min="13634" max="13822" width="3.85546875" style="25" customWidth="1"/>
    <col min="13823" max="13823" width="9.7109375" style="25" bestFit="1" customWidth="1"/>
    <col min="13824" max="13841" width="3.85546875" style="25" customWidth="1"/>
    <col min="13842" max="13842" width="5.28515625" style="25" customWidth="1"/>
    <col min="13843" max="13848" width="3.85546875" style="25" customWidth="1"/>
    <col min="13849" max="13849" width="8.7109375" style="25" customWidth="1"/>
    <col min="13850" max="13850" width="3.85546875" style="25" customWidth="1"/>
    <col min="13851" max="13851" width="12.28515625" style="25" customWidth="1"/>
    <col min="13852" max="13852" width="5.5703125" style="25" customWidth="1"/>
    <col min="13853" max="13869" width="3.85546875" style="25" customWidth="1"/>
    <col min="13870" max="13884" width="0" style="25" hidden="1" customWidth="1"/>
    <col min="13885" max="13885" width="3.85546875" style="25" customWidth="1"/>
    <col min="13886" max="13889" width="12" style="25" customWidth="1"/>
    <col min="13890" max="14078" width="3.85546875" style="25" customWidth="1"/>
    <col min="14079" max="14079" width="9.7109375" style="25" bestFit="1" customWidth="1"/>
    <col min="14080" max="14097" width="3.85546875" style="25" customWidth="1"/>
    <col min="14098" max="14098" width="5.28515625" style="25" customWidth="1"/>
    <col min="14099" max="14104" width="3.85546875" style="25" customWidth="1"/>
    <col min="14105" max="14105" width="8.7109375" style="25" customWidth="1"/>
    <col min="14106" max="14106" width="3.85546875" style="25" customWidth="1"/>
    <col min="14107" max="14107" width="12.28515625" style="25" customWidth="1"/>
    <col min="14108" max="14108" width="5.5703125" style="25" customWidth="1"/>
    <col min="14109" max="14125" width="3.85546875" style="25" customWidth="1"/>
    <col min="14126" max="14140" width="0" style="25" hidden="1" customWidth="1"/>
    <col min="14141" max="14141" width="3.85546875" style="25" customWidth="1"/>
    <col min="14142" max="14145" width="12" style="25" customWidth="1"/>
    <col min="14146" max="14334" width="3.85546875" style="25" customWidth="1"/>
    <col min="14335" max="14335" width="9.7109375" style="25" bestFit="1" customWidth="1"/>
    <col min="14336" max="14353" width="3.85546875" style="25" customWidth="1"/>
    <col min="14354" max="14354" width="5.28515625" style="25" customWidth="1"/>
    <col min="14355" max="14360" width="3.85546875" style="25" customWidth="1"/>
    <col min="14361" max="14361" width="8.7109375" style="25" customWidth="1"/>
    <col min="14362" max="14362" width="3.85546875" style="25" customWidth="1"/>
    <col min="14363" max="14363" width="12.28515625" style="25" customWidth="1"/>
    <col min="14364" max="14364" width="5.5703125" style="25" customWidth="1"/>
    <col min="14365" max="14381" width="3.85546875" style="25" customWidth="1"/>
    <col min="14382" max="14396" width="0" style="25" hidden="1" customWidth="1"/>
    <col min="14397" max="14397" width="3.85546875" style="25" customWidth="1"/>
    <col min="14398" max="14401" width="12" style="25" customWidth="1"/>
    <col min="14402" max="14590" width="3.85546875" style="25" customWidth="1"/>
    <col min="14591" max="14591" width="9.7109375" style="25" bestFit="1" customWidth="1"/>
    <col min="14592" max="14609" width="3.85546875" style="25" customWidth="1"/>
    <col min="14610" max="14610" width="5.28515625" style="25" customWidth="1"/>
    <col min="14611" max="14616" width="3.85546875" style="25" customWidth="1"/>
    <col min="14617" max="14617" width="8.7109375" style="25" customWidth="1"/>
    <col min="14618" max="14618" width="3.85546875" style="25" customWidth="1"/>
    <col min="14619" max="14619" width="12.28515625" style="25" customWidth="1"/>
    <col min="14620" max="14620" width="5.5703125" style="25" customWidth="1"/>
    <col min="14621" max="14637" width="3.85546875" style="25" customWidth="1"/>
    <col min="14638" max="14652" width="0" style="25" hidden="1" customWidth="1"/>
    <col min="14653" max="14653" width="3.85546875" style="25" customWidth="1"/>
    <col min="14654" max="14657" width="12" style="25" customWidth="1"/>
    <col min="14658" max="14846" width="3.85546875" style="25" customWidth="1"/>
    <col min="14847" max="14847" width="9.7109375" style="25" bestFit="1" customWidth="1"/>
    <col min="14848" max="14865" width="3.85546875" style="25" customWidth="1"/>
    <col min="14866" max="14866" width="5.28515625" style="25" customWidth="1"/>
    <col min="14867" max="14872" width="3.85546875" style="25" customWidth="1"/>
    <col min="14873" max="14873" width="8.7109375" style="25" customWidth="1"/>
    <col min="14874" max="14874" width="3.85546875" style="25" customWidth="1"/>
    <col min="14875" max="14875" width="12.28515625" style="25" customWidth="1"/>
    <col min="14876" max="14876" width="5.5703125" style="25" customWidth="1"/>
    <col min="14877" max="14893" width="3.85546875" style="25" customWidth="1"/>
    <col min="14894" max="14908" width="0" style="25" hidden="1" customWidth="1"/>
    <col min="14909" max="14909" width="3.85546875" style="25" customWidth="1"/>
    <col min="14910" max="14913" width="12" style="25" customWidth="1"/>
    <col min="14914" max="15102" width="3.85546875" style="25" customWidth="1"/>
    <col min="15103" max="15103" width="9.7109375" style="25" bestFit="1" customWidth="1"/>
    <col min="15104" max="15121" width="3.85546875" style="25" customWidth="1"/>
    <col min="15122" max="15122" width="5.28515625" style="25" customWidth="1"/>
    <col min="15123" max="15128" width="3.85546875" style="25" customWidth="1"/>
    <col min="15129" max="15129" width="8.7109375" style="25" customWidth="1"/>
    <col min="15130" max="15130" width="3.85546875" style="25" customWidth="1"/>
    <col min="15131" max="15131" width="12.28515625" style="25" customWidth="1"/>
    <col min="15132" max="15132" width="5.5703125" style="25" customWidth="1"/>
    <col min="15133" max="15149" width="3.85546875" style="25" customWidth="1"/>
    <col min="15150" max="15164" width="0" style="25" hidden="1" customWidth="1"/>
    <col min="15165" max="15165" width="3.85546875" style="25" customWidth="1"/>
    <col min="15166" max="15169" width="12" style="25" customWidth="1"/>
    <col min="15170" max="15358" width="3.85546875" style="25" customWidth="1"/>
    <col min="15359" max="15359" width="9.7109375" style="25" bestFit="1" customWidth="1"/>
    <col min="15360" max="15377" width="3.85546875" style="25" customWidth="1"/>
    <col min="15378" max="15378" width="5.28515625" style="25" customWidth="1"/>
    <col min="15379" max="15384" width="3.85546875" style="25" customWidth="1"/>
    <col min="15385" max="15385" width="8.7109375" style="25" customWidth="1"/>
    <col min="15386" max="15386" width="3.85546875" style="25" customWidth="1"/>
    <col min="15387" max="15387" width="12.28515625" style="25" customWidth="1"/>
    <col min="15388" max="15388" width="5.5703125" style="25" customWidth="1"/>
    <col min="15389" max="15405" width="3.85546875" style="25" customWidth="1"/>
    <col min="15406" max="15420" width="0" style="25" hidden="1" customWidth="1"/>
    <col min="15421" max="15421" width="3.85546875" style="25" customWidth="1"/>
    <col min="15422" max="15425" width="12" style="25" customWidth="1"/>
    <col min="15426" max="15614" width="3.85546875" style="25" customWidth="1"/>
    <col min="15615" max="15615" width="9.7109375" style="25" bestFit="1" customWidth="1"/>
    <col min="15616" max="15633" width="3.85546875" style="25" customWidth="1"/>
    <col min="15634" max="15634" width="5.28515625" style="25" customWidth="1"/>
    <col min="15635" max="15640" width="3.85546875" style="25" customWidth="1"/>
    <col min="15641" max="15641" width="8.7109375" style="25" customWidth="1"/>
    <col min="15642" max="15642" width="3.85546875" style="25" customWidth="1"/>
    <col min="15643" max="15643" width="12.28515625" style="25" customWidth="1"/>
    <col min="15644" max="15644" width="5.5703125" style="25" customWidth="1"/>
    <col min="15645" max="15661" width="3.85546875" style="25" customWidth="1"/>
    <col min="15662" max="15676" width="0" style="25" hidden="1" customWidth="1"/>
    <col min="15677" max="15677" width="3.85546875" style="25" customWidth="1"/>
    <col min="15678" max="15681" width="12" style="25" customWidth="1"/>
    <col min="15682" max="15870" width="3.85546875" style="25" customWidth="1"/>
    <col min="15871" max="15871" width="9.7109375" style="25" bestFit="1" customWidth="1"/>
    <col min="15872" max="15889" width="3.85546875" style="25" customWidth="1"/>
    <col min="15890" max="15890" width="5.28515625" style="25" customWidth="1"/>
    <col min="15891" max="15896" width="3.85546875" style="25" customWidth="1"/>
    <col min="15897" max="15897" width="8.7109375" style="25" customWidth="1"/>
    <col min="15898" max="15898" width="3.85546875" style="25" customWidth="1"/>
    <col min="15899" max="15899" width="12.28515625" style="25" customWidth="1"/>
    <col min="15900" max="15900" width="5.5703125" style="25" customWidth="1"/>
    <col min="15901" max="15917" width="3.85546875" style="25" customWidth="1"/>
    <col min="15918" max="15932" width="0" style="25" hidden="1" customWidth="1"/>
    <col min="15933" max="15933" width="3.85546875" style="25" customWidth="1"/>
    <col min="15934" max="15937" width="12" style="25" customWidth="1"/>
    <col min="15938" max="16126" width="3.85546875" style="25" customWidth="1"/>
    <col min="16127" max="16127" width="9.7109375" style="25" bestFit="1" customWidth="1"/>
    <col min="16128" max="16145" width="3.85546875" style="25" customWidth="1"/>
    <col min="16146" max="16146" width="5.28515625" style="25" customWidth="1"/>
    <col min="16147" max="16152" width="3.85546875" style="25" customWidth="1"/>
    <col min="16153" max="16153" width="8.7109375" style="25" customWidth="1"/>
    <col min="16154" max="16154" width="3.85546875" style="25" customWidth="1"/>
    <col min="16155" max="16155" width="12.28515625" style="25" customWidth="1"/>
    <col min="16156" max="16156" width="5.5703125" style="25" customWidth="1"/>
    <col min="16157" max="16173" width="3.85546875" style="25" customWidth="1"/>
    <col min="16174" max="16188" width="0" style="25" hidden="1" customWidth="1"/>
    <col min="16189" max="16189" width="3.85546875" style="25" customWidth="1"/>
    <col min="16190" max="16193" width="12" style="25" customWidth="1"/>
    <col min="16194" max="16384" width="3.85546875" style="25" customWidth="1"/>
  </cols>
  <sheetData>
    <row r="1" spans="1:59">
      <c r="Z1" s="291"/>
      <c r="AG1" s="291"/>
      <c r="AH1" s="291"/>
      <c r="AI1" s="291"/>
      <c r="AJ1" s="291"/>
      <c r="AK1" s="291"/>
      <c r="AL1" s="291"/>
      <c r="AN1" s="291"/>
      <c r="AO1" s="291"/>
      <c r="AP1" s="291"/>
      <c r="AQ1" s="291"/>
      <c r="AR1" s="291"/>
      <c r="AS1" s="291"/>
      <c r="AU1" s="303">
        <f>AU52</f>
        <v>0</v>
      </c>
      <c r="AV1" s="303"/>
      <c r="AW1" s="303"/>
      <c r="AX1" s="303"/>
      <c r="AY1" s="303"/>
      <c r="AZ1" s="303"/>
      <c r="BB1" s="303">
        <f>BB52</f>
        <v>0</v>
      </c>
      <c r="BC1" s="303"/>
      <c r="BD1" s="303"/>
      <c r="BE1" s="303"/>
      <c r="BF1" s="303"/>
      <c r="BG1" s="303"/>
    </row>
    <row r="2" spans="1:59">
      <c r="Z2" s="291"/>
      <c r="AG2" s="25"/>
      <c r="AL2" s="25"/>
      <c r="AN2" s="25"/>
      <c r="AS2" s="25"/>
      <c r="AU2" s="25"/>
      <c r="AZ2" s="25"/>
      <c r="BB2" s="25"/>
      <c r="BG2" s="25"/>
    </row>
    <row r="3" spans="1:59" ht="16.5" customHeight="1">
      <c r="A3" s="357" t="s">
        <v>324</v>
      </c>
      <c r="B3" s="357"/>
      <c r="C3" s="357"/>
      <c r="D3" s="357"/>
      <c r="E3" s="357"/>
      <c r="F3" s="357"/>
      <c r="G3" s="357"/>
      <c r="H3" s="357"/>
      <c r="I3" s="357"/>
      <c r="J3" s="27"/>
      <c r="K3" s="28"/>
      <c r="L3" s="28"/>
      <c r="M3" s="28"/>
      <c r="N3" s="28"/>
      <c r="O3" s="134"/>
      <c r="P3" s="134"/>
      <c r="Q3" s="301" t="s">
        <v>610</v>
      </c>
      <c r="R3" s="301"/>
      <c r="S3" s="301"/>
      <c r="T3" s="301"/>
      <c r="U3" s="301"/>
      <c r="V3" s="301"/>
      <c r="W3" s="301"/>
      <c r="X3" s="301"/>
      <c r="Z3" s="113"/>
      <c r="AG3" s="25"/>
      <c r="AL3" s="25"/>
      <c r="AN3" s="25"/>
      <c r="AS3" s="25"/>
      <c r="AU3" s="25"/>
      <c r="AZ3" s="25"/>
      <c r="BB3" s="25"/>
      <c r="BG3" s="25"/>
    </row>
    <row r="4" spans="1:59" ht="16.5" customHeight="1">
      <c r="A4" s="357"/>
      <c r="B4" s="357"/>
      <c r="C4" s="357"/>
      <c r="D4" s="357"/>
      <c r="E4" s="357"/>
      <c r="F4" s="357"/>
      <c r="G4" s="357"/>
      <c r="H4" s="357"/>
      <c r="I4" s="357"/>
      <c r="J4" s="29"/>
      <c r="K4" s="28" t="s">
        <v>19</v>
      </c>
      <c r="L4" s="30"/>
      <c r="M4" s="30"/>
      <c r="N4" s="30"/>
      <c r="O4" s="135"/>
      <c r="P4" s="135"/>
      <c r="Q4" s="301"/>
      <c r="R4" s="301"/>
      <c r="S4" s="301"/>
      <c r="T4" s="301"/>
      <c r="U4" s="301"/>
      <c r="V4" s="301"/>
      <c r="W4" s="301"/>
      <c r="X4" s="301"/>
      <c r="Z4" s="113"/>
      <c r="AG4" s="25"/>
      <c r="AL4" s="25"/>
      <c r="AN4" s="25"/>
      <c r="AS4" s="25"/>
      <c r="AU4" s="25"/>
      <c r="AZ4" s="25"/>
      <c r="BB4" s="25"/>
      <c r="BG4" s="25"/>
    </row>
    <row r="5" spans="1:59" ht="25.5" customHeight="1">
      <c r="A5" s="357"/>
      <c r="B5" s="357"/>
      <c r="C5" s="357"/>
      <c r="D5" s="357"/>
      <c r="E5" s="357"/>
      <c r="F5" s="357"/>
      <c r="G5" s="357"/>
      <c r="H5" s="357"/>
      <c r="I5" s="357"/>
      <c r="J5" s="31"/>
      <c r="K5" s="31"/>
      <c r="L5" s="31"/>
      <c r="M5" s="31"/>
      <c r="N5" s="31"/>
      <c r="O5" s="136"/>
      <c r="P5" s="136"/>
      <c r="Q5" s="302" t="str">
        <f>NASLOVNICA!D20</f>
        <v>2IZP-2021-V</v>
      </c>
      <c r="R5" s="302"/>
      <c r="S5" s="302"/>
      <c r="T5" s="302"/>
      <c r="U5" s="302"/>
      <c r="V5" s="302"/>
      <c r="W5" s="302"/>
      <c r="X5" s="302"/>
      <c r="Z5" s="113"/>
      <c r="AG5" s="25"/>
      <c r="AL5" s="25"/>
      <c r="AN5" s="25"/>
      <c r="AS5" s="25"/>
      <c r="AU5" s="25"/>
      <c r="AZ5" s="25"/>
      <c r="BB5" s="25"/>
      <c r="BG5" s="25"/>
    </row>
    <row r="6" spans="1:59">
      <c r="Z6" s="113"/>
      <c r="AG6" s="25"/>
      <c r="AL6" s="25"/>
      <c r="AN6" s="25"/>
      <c r="AS6" s="25"/>
      <c r="AU6" s="25"/>
      <c r="AZ6" s="25"/>
      <c r="BB6" s="25"/>
      <c r="BG6" s="25"/>
    </row>
    <row r="7" spans="1:59">
      <c r="Z7" s="113"/>
      <c r="AG7" s="25"/>
      <c r="AL7" s="25"/>
      <c r="AN7" s="25"/>
      <c r="AS7" s="25"/>
      <c r="AU7" s="25"/>
      <c r="AZ7" s="25"/>
      <c r="BB7" s="25"/>
      <c r="BG7" s="25"/>
    </row>
    <row r="8" spans="1:59">
      <c r="Z8" s="113"/>
      <c r="AG8" s="25"/>
      <c r="AL8" s="25"/>
      <c r="AN8" s="25"/>
      <c r="AS8" s="25"/>
      <c r="AU8" s="25"/>
      <c r="AZ8" s="25"/>
      <c r="BB8" s="25"/>
      <c r="BG8" s="25"/>
    </row>
    <row r="9" spans="1:59" ht="39.75" customHeight="1">
      <c r="A9" s="33"/>
      <c r="B9" s="359" t="s">
        <v>20</v>
      </c>
      <c r="C9" s="359"/>
      <c r="D9" s="359"/>
      <c r="E9" s="359"/>
      <c r="F9" s="359"/>
      <c r="G9" s="359"/>
      <c r="H9" s="35" t="s">
        <v>21</v>
      </c>
      <c r="I9" s="36"/>
      <c r="J9" s="362" t="s">
        <v>330</v>
      </c>
      <c r="K9" s="362"/>
      <c r="L9" s="362"/>
      <c r="M9" s="362"/>
      <c r="N9" s="362"/>
      <c r="O9" s="362"/>
      <c r="P9" s="362"/>
      <c r="Q9" s="362"/>
      <c r="R9" s="362"/>
      <c r="S9" s="362"/>
      <c r="T9" s="362"/>
      <c r="U9" s="362"/>
      <c r="V9" s="117"/>
      <c r="AG9" s="25"/>
      <c r="AL9" s="25"/>
      <c r="AN9" s="25"/>
      <c r="AS9" s="25"/>
      <c r="AU9" s="25"/>
      <c r="AZ9" s="25"/>
      <c r="BB9" s="25"/>
      <c r="BG9" s="25"/>
    </row>
    <row r="10" spans="1:59" ht="18.75" customHeight="1">
      <c r="A10" s="33"/>
      <c r="B10" s="34"/>
      <c r="C10" s="34"/>
      <c r="D10" s="34"/>
      <c r="E10" s="34"/>
      <c r="F10" s="34"/>
      <c r="G10" s="34"/>
      <c r="H10" s="35"/>
      <c r="I10" s="36"/>
      <c r="J10" s="367" t="s">
        <v>331</v>
      </c>
      <c r="K10" s="367"/>
      <c r="L10" s="367"/>
      <c r="M10" s="367"/>
      <c r="N10" s="367"/>
      <c r="O10" s="367"/>
      <c r="P10" s="367"/>
      <c r="Q10" s="367"/>
      <c r="R10" s="367"/>
      <c r="S10" s="367"/>
      <c r="T10" s="367"/>
      <c r="U10" s="367"/>
      <c r="V10" s="117"/>
      <c r="AG10" s="25"/>
      <c r="AL10" s="25"/>
      <c r="AN10" s="25"/>
      <c r="AS10" s="25"/>
      <c r="AU10" s="25"/>
      <c r="AZ10" s="25"/>
      <c r="BB10" s="25"/>
      <c r="BG10" s="25"/>
    </row>
    <row r="11" spans="1:59" ht="18.75" customHeight="1">
      <c r="A11" s="33"/>
      <c r="B11" s="34"/>
      <c r="C11" s="34"/>
      <c r="D11" s="34"/>
      <c r="E11" s="34"/>
      <c r="F11" s="34"/>
      <c r="G11" s="34"/>
      <c r="H11" s="35"/>
      <c r="I11" s="36"/>
      <c r="J11" s="363" t="s">
        <v>332</v>
      </c>
      <c r="K11" s="363"/>
      <c r="L11" s="363"/>
      <c r="M11" s="363"/>
      <c r="N11" s="363"/>
      <c r="O11" s="363"/>
      <c r="P11" s="363"/>
      <c r="Q11" s="363"/>
      <c r="R11" s="363"/>
      <c r="S11" s="363"/>
      <c r="T11" s="363"/>
      <c r="U11" s="363"/>
      <c r="V11" s="117"/>
      <c r="AG11" s="25"/>
      <c r="AL11" s="25"/>
      <c r="AN11" s="25"/>
      <c r="AS11" s="25"/>
      <c r="AU11" s="25"/>
      <c r="AZ11" s="25"/>
      <c r="BB11" s="25"/>
      <c r="BG11" s="25"/>
    </row>
    <row r="12" spans="1:59">
      <c r="A12" s="36"/>
      <c r="B12" s="36"/>
      <c r="C12" s="36"/>
      <c r="D12" s="36"/>
      <c r="E12" s="37"/>
      <c r="F12" s="36"/>
      <c r="G12" s="36"/>
      <c r="H12" s="36"/>
      <c r="I12" s="36"/>
      <c r="J12" s="36"/>
      <c r="K12" s="36"/>
      <c r="L12" s="36"/>
      <c r="M12" s="36"/>
      <c r="N12" s="36"/>
      <c r="O12" s="137"/>
      <c r="P12" s="137"/>
      <c r="Q12" s="137"/>
      <c r="R12" s="137"/>
      <c r="S12" s="36"/>
      <c r="T12" s="117"/>
      <c r="U12" s="117"/>
      <c r="V12" s="117"/>
      <c r="AG12" s="25"/>
      <c r="AL12" s="25"/>
      <c r="AN12" s="25"/>
      <c r="AS12" s="25"/>
      <c r="AU12" s="25"/>
      <c r="AZ12" s="25"/>
      <c r="BB12" s="25"/>
      <c r="BG12" s="25"/>
    </row>
    <row r="13" spans="1:59" s="40" customFormat="1" ht="18.75" customHeight="1">
      <c r="A13" s="38"/>
      <c r="B13" s="359" t="s">
        <v>22</v>
      </c>
      <c r="C13" s="359"/>
      <c r="D13" s="359"/>
      <c r="E13" s="359"/>
      <c r="F13" s="359"/>
      <c r="G13" s="359"/>
      <c r="H13" s="39" t="s">
        <v>21</v>
      </c>
      <c r="J13" s="366" t="s">
        <v>324</v>
      </c>
      <c r="K13" s="366"/>
      <c r="L13" s="366"/>
      <c r="M13" s="366"/>
      <c r="N13" s="366"/>
      <c r="O13" s="366"/>
      <c r="P13" s="366"/>
      <c r="Q13" s="366"/>
      <c r="R13" s="366"/>
      <c r="S13" s="366"/>
      <c r="T13" s="366"/>
      <c r="U13" s="366"/>
      <c r="V13" s="115"/>
      <c r="W13" s="115"/>
      <c r="X13" s="115"/>
    </row>
    <row r="14" spans="1:59" s="40" customFormat="1" ht="18.75">
      <c r="A14" s="38"/>
      <c r="B14" s="291"/>
      <c r="C14" s="291"/>
      <c r="D14" s="291"/>
      <c r="E14" s="291"/>
      <c r="F14" s="291"/>
      <c r="G14" s="291"/>
      <c r="H14" s="39"/>
      <c r="J14" s="366"/>
      <c r="K14" s="366"/>
      <c r="L14" s="366"/>
      <c r="M14" s="366"/>
      <c r="N14" s="366"/>
      <c r="O14" s="366"/>
      <c r="P14" s="366"/>
      <c r="Q14" s="366"/>
      <c r="R14" s="366"/>
      <c r="S14" s="366"/>
      <c r="T14" s="366"/>
      <c r="U14" s="366"/>
      <c r="V14" s="115"/>
      <c r="W14" s="115"/>
      <c r="X14" s="115"/>
    </row>
    <row r="15" spans="1:59" s="40" customFormat="1" ht="18.75">
      <c r="A15" s="38"/>
      <c r="B15" s="160"/>
      <c r="C15" s="160"/>
      <c r="D15" s="160"/>
      <c r="E15" s="160"/>
      <c r="F15" s="160"/>
      <c r="G15" s="160"/>
      <c r="H15" s="39"/>
      <c r="J15" s="366"/>
      <c r="K15" s="366"/>
      <c r="L15" s="366"/>
      <c r="M15" s="366"/>
      <c r="N15" s="366"/>
      <c r="O15" s="366"/>
      <c r="P15" s="366"/>
      <c r="Q15" s="366"/>
      <c r="R15" s="366"/>
      <c r="S15" s="366"/>
      <c r="T15" s="366"/>
      <c r="U15" s="366"/>
      <c r="V15" s="115"/>
      <c r="W15" s="115"/>
      <c r="X15" s="115"/>
    </row>
    <row r="16" spans="1:59">
      <c r="A16" s="36"/>
      <c r="B16" s="36"/>
      <c r="C16" s="36"/>
      <c r="D16" s="36"/>
      <c r="E16" s="33"/>
      <c r="F16" s="36"/>
      <c r="G16" s="36"/>
      <c r="H16" s="36"/>
      <c r="I16" s="36"/>
      <c r="J16" s="366"/>
      <c r="K16" s="366"/>
      <c r="L16" s="366"/>
      <c r="M16" s="366"/>
      <c r="N16" s="366"/>
      <c r="O16" s="366"/>
      <c r="P16" s="366"/>
      <c r="Q16" s="366"/>
      <c r="R16" s="366"/>
      <c r="S16" s="366"/>
      <c r="T16" s="366"/>
      <c r="U16" s="366"/>
      <c r="V16" s="117"/>
      <c r="AG16" s="25"/>
      <c r="AL16" s="25"/>
      <c r="AN16" s="25"/>
      <c r="AS16" s="25"/>
      <c r="AU16" s="25"/>
      <c r="AZ16" s="25"/>
      <c r="BB16" s="25"/>
      <c r="BG16" s="25"/>
    </row>
    <row r="17" spans="1:59">
      <c r="A17" s="36"/>
      <c r="B17" s="36"/>
      <c r="C17" s="36"/>
      <c r="D17" s="36"/>
      <c r="E17" s="33"/>
      <c r="F17" s="36"/>
      <c r="G17" s="36"/>
      <c r="H17" s="36"/>
      <c r="I17" s="36"/>
      <c r="J17" s="36"/>
      <c r="K17" s="36"/>
      <c r="L17" s="36"/>
      <c r="M17" s="36"/>
      <c r="N17" s="36"/>
      <c r="O17" s="137"/>
      <c r="P17" s="137"/>
      <c r="Q17" s="137"/>
      <c r="R17" s="137"/>
      <c r="S17" s="36"/>
      <c r="T17" s="117"/>
      <c r="U17" s="117"/>
      <c r="V17" s="117"/>
      <c r="AG17" s="25"/>
      <c r="AL17" s="25"/>
      <c r="AN17" s="25"/>
      <c r="AS17" s="25"/>
      <c r="AU17" s="25"/>
      <c r="AZ17" s="25"/>
      <c r="BB17" s="25"/>
      <c r="BG17" s="25"/>
    </row>
    <row r="18" spans="1:59" ht="15.75" customHeight="1">
      <c r="A18" s="33"/>
      <c r="B18" s="359" t="s">
        <v>23</v>
      </c>
      <c r="C18" s="359"/>
      <c r="D18" s="359"/>
      <c r="E18" s="359"/>
      <c r="F18" s="359"/>
      <c r="G18" s="359"/>
      <c r="H18" s="35" t="s">
        <v>21</v>
      </c>
      <c r="I18" s="36"/>
      <c r="J18" s="364" t="s">
        <v>325</v>
      </c>
      <c r="K18" s="364"/>
      <c r="L18" s="364"/>
      <c r="M18" s="364"/>
      <c r="N18" s="364"/>
      <c r="O18" s="364"/>
      <c r="P18" s="364"/>
      <c r="Q18" s="364"/>
      <c r="R18" s="364"/>
      <c r="S18" s="364"/>
      <c r="T18" s="364"/>
      <c r="U18" s="117"/>
      <c r="V18" s="117"/>
      <c r="AG18" s="25"/>
      <c r="AL18" s="25"/>
      <c r="AN18" s="25"/>
      <c r="AS18" s="25"/>
      <c r="AU18" s="25"/>
      <c r="AZ18" s="25"/>
      <c r="BB18" s="25"/>
      <c r="BG18" s="25"/>
    </row>
    <row r="19" spans="1:59" ht="15.75" customHeight="1">
      <c r="A19" s="33"/>
      <c r="B19" s="163"/>
      <c r="C19" s="163"/>
      <c r="D19" s="163"/>
      <c r="E19" s="163"/>
      <c r="F19" s="163"/>
      <c r="G19" s="163"/>
      <c r="H19" s="162"/>
      <c r="I19" s="36"/>
      <c r="J19" s="364"/>
      <c r="K19" s="364"/>
      <c r="L19" s="364"/>
      <c r="M19" s="364"/>
      <c r="N19" s="364"/>
      <c r="O19" s="364"/>
      <c r="P19" s="364"/>
      <c r="Q19" s="364"/>
      <c r="R19" s="364"/>
      <c r="S19" s="364"/>
      <c r="T19" s="364"/>
      <c r="U19" s="117"/>
      <c r="V19" s="117"/>
      <c r="AG19" s="25"/>
      <c r="AL19" s="25"/>
      <c r="AN19" s="25"/>
      <c r="AS19" s="25"/>
      <c r="AU19" s="25"/>
      <c r="AZ19" s="25"/>
      <c r="BB19" s="25"/>
      <c r="BG19" s="25"/>
    </row>
    <row r="20" spans="1:59" ht="15.75" customHeight="1">
      <c r="A20" s="33"/>
      <c r="B20" s="365" t="s">
        <v>326</v>
      </c>
      <c r="C20" s="365"/>
      <c r="D20" s="365"/>
      <c r="E20" s="365"/>
      <c r="F20" s="365"/>
      <c r="G20" s="365"/>
      <c r="H20" s="162" t="s">
        <v>21</v>
      </c>
      <c r="I20" s="36"/>
      <c r="J20" s="364"/>
      <c r="K20" s="364"/>
      <c r="L20" s="364"/>
      <c r="M20" s="364"/>
      <c r="N20" s="364"/>
      <c r="O20" s="364"/>
      <c r="P20" s="364"/>
      <c r="Q20" s="364"/>
      <c r="R20" s="364"/>
      <c r="S20" s="364"/>
      <c r="T20" s="364"/>
      <c r="U20" s="117"/>
      <c r="V20" s="117"/>
      <c r="AG20" s="25"/>
      <c r="AL20" s="25"/>
      <c r="AN20" s="25"/>
      <c r="AS20" s="25"/>
      <c r="AU20" s="25"/>
      <c r="AZ20" s="25"/>
      <c r="BB20" s="25"/>
      <c r="BG20" s="25"/>
    </row>
    <row r="21" spans="1:59" ht="15.75" customHeight="1">
      <c r="A21" s="33"/>
      <c r="B21" s="163"/>
      <c r="C21" s="163"/>
      <c r="D21" s="163"/>
      <c r="E21" s="163"/>
      <c r="F21" s="163"/>
      <c r="G21" s="163"/>
      <c r="H21" s="162"/>
      <c r="I21" s="36"/>
      <c r="J21" s="364"/>
      <c r="K21" s="364"/>
      <c r="L21" s="364"/>
      <c r="M21" s="364"/>
      <c r="N21" s="364"/>
      <c r="O21" s="364"/>
      <c r="P21" s="364"/>
      <c r="Q21" s="364"/>
      <c r="R21" s="364"/>
      <c r="S21" s="364"/>
      <c r="T21" s="364"/>
      <c r="U21" s="117"/>
      <c r="V21" s="117"/>
      <c r="AG21" s="25"/>
      <c r="AL21" s="25"/>
      <c r="AN21" s="25"/>
      <c r="AS21" s="25"/>
      <c r="AU21" s="25"/>
      <c r="AZ21" s="25"/>
      <c r="BB21" s="25"/>
      <c r="BG21" s="25"/>
    </row>
    <row r="22" spans="1:59" ht="15.75" customHeight="1">
      <c r="A22" s="33"/>
      <c r="B22" s="163"/>
      <c r="C22" s="163"/>
      <c r="D22" s="163"/>
      <c r="E22" s="163"/>
      <c r="F22" s="163"/>
      <c r="G22" s="163"/>
      <c r="H22" s="162"/>
      <c r="I22" s="36"/>
      <c r="J22" s="364"/>
      <c r="K22" s="364"/>
      <c r="L22" s="364"/>
      <c r="M22" s="364"/>
      <c r="N22" s="364"/>
      <c r="O22" s="364"/>
      <c r="P22" s="364"/>
      <c r="Q22" s="364"/>
      <c r="R22" s="364"/>
      <c r="S22" s="364"/>
      <c r="T22" s="364"/>
      <c r="U22" s="117"/>
      <c r="V22" s="117"/>
      <c r="AG22" s="25"/>
      <c r="AL22" s="25"/>
      <c r="AN22" s="25"/>
      <c r="AS22" s="25"/>
      <c r="AU22" s="25"/>
      <c r="AZ22" s="25"/>
      <c r="BB22" s="25"/>
      <c r="BG22" s="25"/>
    </row>
    <row r="23" spans="1:59">
      <c r="A23" s="33"/>
      <c r="B23" s="36"/>
      <c r="C23" s="36"/>
      <c r="D23" s="36"/>
      <c r="E23" s="36"/>
      <c r="F23" s="36"/>
      <c r="G23" s="36"/>
      <c r="H23" s="36"/>
      <c r="I23" s="36"/>
      <c r="J23" s="364"/>
      <c r="K23" s="364"/>
      <c r="L23" s="364"/>
      <c r="M23" s="364"/>
      <c r="N23" s="364"/>
      <c r="O23" s="364"/>
      <c r="P23" s="364"/>
      <c r="Q23" s="364"/>
      <c r="R23" s="364"/>
      <c r="S23" s="364"/>
      <c r="T23" s="364"/>
      <c r="U23" s="117"/>
      <c r="V23" s="117"/>
      <c r="AG23" s="25"/>
      <c r="AL23" s="25"/>
      <c r="AN23" s="25"/>
      <c r="AS23" s="25"/>
      <c r="AU23" s="25"/>
      <c r="AZ23" s="25"/>
      <c r="BB23" s="25"/>
      <c r="BG23" s="25"/>
    </row>
    <row r="24" spans="1:59">
      <c r="A24" s="33"/>
      <c r="B24" s="36"/>
      <c r="C24" s="36"/>
      <c r="D24" s="36"/>
      <c r="E24" s="36"/>
      <c r="F24" s="36"/>
      <c r="G24" s="36"/>
      <c r="H24" s="36"/>
      <c r="I24" s="36"/>
      <c r="J24" s="41"/>
      <c r="K24" s="41"/>
      <c r="L24" s="41"/>
      <c r="M24" s="41"/>
      <c r="N24" s="41"/>
      <c r="O24" s="138"/>
      <c r="P24" s="137"/>
      <c r="Q24" s="137"/>
      <c r="R24" s="137"/>
      <c r="S24" s="36"/>
      <c r="T24" s="117"/>
      <c r="U24" s="117"/>
      <c r="V24" s="117"/>
      <c r="AG24" s="25"/>
      <c r="AL24" s="25"/>
      <c r="AN24" s="25"/>
      <c r="AS24" s="25"/>
      <c r="AU24" s="25"/>
      <c r="AZ24" s="25"/>
      <c r="BB24" s="25"/>
      <c r="BG24" s="25"/>
    </row>
    <row r="25" spans="1:59">
      <c r="A25" s="33"/>
      <c r="B25" s="36"/>
      <c r="C25" s="36"/>
      <c r="D25" s="36"/>
      <c r="E25" s="36"/>
      <c r="F25" s="36"/>
      <c r="G25" s="36"/>
      <c r="H25" s="36"/>
      <c r="I25" s="36"/>
      <c r="J25" s="36"/>
      <c r="K25" s="36"/>
      <c r="L25" s="36"/>
      <c r="M25" s="36"/>
      <c r="N25" s="36"/>
      <c r="O25" s="137"/>
      <c r="P25" s="137"/>
      <c r="Q25" s="137"/>
      <c r="R25" s="137"/>
      <c r="S25" s="36"/>
      <c r="T25" s="117"/>
      <c r="U25" s="117"/>
      <c r="V25" s="117"/>
      <c r="AG25" s="25"/>
      <c r="AL25" s="29"/>
      <c r="AN25" s="25"/>
      <c r="AS25" s="29"/>
      <c r="AU25" s="25"/>
      <c r="AZ25" s="29"/>
      <c r="BB25" s="25"/>
      <c r="BG25" s="29"/>
    </row>
    <row r="26" spans="1:59" s="40" customFormat="1" ht="18.75">
      <c r="B26" s="359" t="s">
        <v>24</v>
      </c>
      <c r="C26" s="359"/>
      <c r="D26" s="359"/>
      <c r="E26" s="359"/>
      <c r="F26" s="359"/>
      <c r="G26" s="359"/>
      <c r="H26" s="39" t="s">
        <v>21</v>
      </c>
      <c r="J26" s="361" t="s">
        <v>5</v>
      </c>
      <c r="K26" s="361"/>
      <c r="L26" s="361"/>
      <c r="M26" s="361"/>
      <c r="N26" s="361"/>
      <c r="O26" s="361"/>
      <c r="P26" s="361"/>
      <c r="Q26" s="361"/>
      <c r="R26" s="361"/>
      <c r="S26" s="361"/>
      <c r="T26" s="361"/>
      <c r="U26" s="115"/>
      <c r="V26" s="115"/>
      <c r="W26" s="115"/>
      <c r="X26" s="115"/>
      <c r="AL26" s="42"/>
      <c r="AS26" s="42"/>
      <c r="AZ26" s="42"/>
      <c r="BG26" s="42"/>
    </row>
    <row r="27" spans="1:59">
      <c r="A27" s="36"/>
      <c r="B27" s="36"/>
      <c r="C27" s="36"/>
      <c r="D27" s="36"/>
      <c r="E27" s="33"/>
      <c r="F27" s="36"/>
      <c r="G27" s="36"/>
      <c r="H27" s="36"/>
      <c r="I27" s="36"/>
      <c r="J27" s="36"/>
      <c r="K27" s="36"/>
      <c r="L27" s="36"/>
      <c r="M27" s="36"/>
      <c r="N27" s="36"/>
      <c r="O27" s="137"/>
      <c r="P27" s="137"/>
      <c r="Q27" s="137"/>
      <c r="R27" s="137"/>
      <c r="S27" s="36"/>
      <c r="T27" s="117"/>
      <c r="U27" s="117"/>
      <c r="V27" s="117"/>
      <c r="AG27" s="25"/>
      <c r="AL27" s="25"/>
      <c r="AN27" s="25"/>
      <c r="AS27" s="25"/>
      <c r="AU27" s="25"/>
      <c r="AZ27" s="25"/>
      <c r="BB27" s="25"/>
      <c r="BG27" s="25"/>
    </row>
    <row r="28" spans="1:59">
      <c r="A28" s="36"/>
      <c r="B28" s="359" t="s">
        <v>25</v>
      </c>
      <c r="C28" s="359"/>
      <c r="D28" s="359"/>
      <c r="E28" s="359"/>
      <c r="F28" s="359"/>
      <c r="G28" s="359"/>
      <c r="H28" s="35" t="s">
        <v>21</v>
      </c>
      <c r="I28" s="36"/>
      <c r="J28" s="360" t="str">
        <f>NASLOVNICA!D20</f>
        <v>2IZP-2021-V</v>
      </c>
      <c r="K28" s="360"/>
      <c r="L28" s="360"/>
      <c r="M28" s="360"/>
      <c r="N28" s="36"/>
      <c r="O28" s="137"/>
      <c r="P28" s="137"/>
      <c r="Q28" s="137"/>
      <c r="R28" s="137"/>
      <c r="S28" s="36"/>
      <c r="T28" s="117"/>
      <c r="U28" s="117"/>
      <c r="V28" s="117"/>
      <c r="AG28" s="25"/>
      <c r="AL28" s="25"/>
      <c r="AN28" s="25"/>
      <c r="AS28" s="25"/>
      <c r="AU28" s="25"/>
      <c r="AZ28" s="25"/>
      <c r="BB28" s="25"/>
      <c r="BG28" s="25"/>
    </row>
    <row r="29" spans="1:59">
      <c r="A29" s="36"/>
      <c r="B29" s="33"/>
      <c r="C29" s="33"/>
      <c r="E29" s="36"/>
      <c r="F29" s="36"/>
      <c r="G29" s="36"/>
      <c r="H29" s="36"/>
      <c r="I29" s="36"/>
      <c r="J29" s="33"/>
      <c r="K29" s="36"/>
      <c r="L29" s="36"/>
      <c r="M29" s="36"/>
      <c r="N29" s="36"/>
      <c r="O29" s="137"/>
      <c r="P29" s="137"/>
      <c r="Q29" s="137"/>
      <c r="R29" s="137"/>
      <c r="S29" s="36"/>
      <c r="T29" s="117"/>
      <c r="U29" s="117"/>
      <c r="V29" s="117"/>
      <c r="AG29" s="25"/>
      <c r="AL29" s="25"/>
      <c r="AN29" s="25"/>
      <c r="AS29" s="25"/>
      <c r="AU29" s="25"/>
      <c r="AZ29" s="25"/>
      <c r="BB29" s="25"/>
      <c r="BG29" s="25"/>
    </row>
    <row r="30" spans="1:59">
      <c r="A30" s="36"/>
      <c r="B30" s="359" t="s">
        <v>327</v>
      </c>
      <c r="C30" s="359"/>
      <c r="D30" s="359"/>
      <c r="E30" s="359"/>
      <c r="F30" s="359"/>
      <c r="G30" s="359"/>
      <c r="H30" s="35" t="s">
        <v>21</v>
      </c>
      <c r="I30" s="36"/>
      <c r="J30" s="365" t="s">
        <v>31</v>
      </c>
      <c r="K30" s="365"/>
      <c r="L30" s="365"/>
      <c r="M30" s="365"/>
      <c r="N30" s="365"/>
      <c r="O30" s="365"/>
      <c r="P30" s="365"/>
      <c r="Q30" s="365"/>
      <c r="R30" s="365"/>
      <c r="S30" s="365"/>
      <c r="T30" s="365"/>
      <c r="U30" s="365"/>
      <c r="V30" s="117"/>
      <c r="AG30" s="25"/>
      <c r="AL30" s="25"/>
      <c r="AN30" s="25"/>
      <c r="AS30" s="25"/>
      <c r="AU30" s="25"/>
      <c r="AZ30" s="25"/>
      <c r="BB30" s="25"/>
      <c r="BG30" s="25"/>
    </row>
    <row r="31" spans="1:59">
      <c r="A31" s="36"/>
      <c r="B31" s="36"/>
      <c r="C31" s="36"/>
      <c r="D31" s="36"/>
      <c r="F31" s="36"/>
      <c r="G31" s="36"/>
      <c r="H31" s="36"/>
      <c r="I31" s="36"/>
      <c r="J31" s="36"/>
      <c r="K31" s="172"/>
      <c r="L31" s="172"/>
      <c r="M31" s="172"/>
      <c r="N31" s="172"/>
      <c r="O31" s="172"/>
      <c r="P31" s="172"/>
      <c r="Q31" s="172"/>
      <c r="R31" s="172"/>
      <c r="S31" s="36"/>
      <c r="T31" s="117"/>
      <c r="U31" s="117"/>
      <c r="V31" s="117"/>
      <c r="AG31" s="25"/>
      <c r="AL31" s="25"/>
      <c r="AN31" s="25"/>
      <c r="AS31" s="25"/>
      <c r="AU31" s="25"/>
      <c r="AZ31" s="25"/>
      <c r="BB31" s="25"/>
      <c r="BG31" s="25"/>
    </row>
    <row r="32" spans="1:59">
      <c r="A32" s="36"/>
      <c r="B32" s="36"/>
      <c r="C32" s="36"/>
      <c r="D32" s="36"/>
      <c r="F32" s="36"/>
      <c r="G32" s="36"/>
      <c r="H32" s="36"/>
      <c r="I32" s="36"/>
      <c r="J32" s="36"/>
      <c r="K32" s="172"/>
      <c r="L32" s="172"/>
      <c r="M32" s="172"/>
      <c r="N32" s="172"/>
      <c r="O32" s="172"/>
      <c r="P32" s="172"/>
      <c r="Q32" s="172"/>
      <c r="R32" s="172"/>
      <c r="S32" s="36"/>
      <c r="T32" s="117"/>
      <c r="U32" s="117"/>
      <c r="V32" s="117"/>
      <c r="AG32" s="25"/>
      <c r="AL32" s="25"/>
      <c r="AN32" s="25"/>
      <c r="AS32" s="25"/>
      <c r="AU32" s="25"/>
      <c r="AZ32" s="25"/>
      <c r="BB32" s="25"/>
      <c r="BG32" s="25"/>
    </row>
    <row r="33" spans="1:59">
      <c r="A33" s="36"/>
      <c r="B33" s="36"/>
      <c r="C33" s="36"/>
      <c r="D33" s="36"/>
      <c r="F33" s="36"/>
      <c r="G33" s="36"/>
      <c r="H33" s="36"/>
      <c r="I33" s="36"/>
      <c r="J33" s="36"/>
      <c r="K33" s="160"/>
      <c r="L33" s="160"/>
      <c r="M33" s="160"/>
      <c r="N33" s="160"/>
      <c r="O33" s="160"/>
      <c r="P33" s="160"/>
      <c r="Q33" s="160"/>
      <c r="R33" s="160"/>
      <c r="S33" s="36"/>
      <c r="T33" s="117"/>
      <c r="U33" s="117"/>
      <c r="V33" s="117"/>
      <c r="AG33" s="25"/>
      <c r="AL33" s="25"/>
      <c r="AN33" s="25"/>
      <c r="AS33" s="25"/>
      <c r="AU33" s="25"/>
      <c r="AZ33" s="25"/>
      <c r="BB33" s="25"/>
      <c r="BG33" s="25"/>
    </row>
    <row r="34" spans="1:59">
      <c r="A34" s="33"/>
      <c r="B34" s="36"/>
      <c r="C34" s="36"/>
      <c r="D34" s="36"/>
      <c r="E34" s="36"/>
      <c r="F34" s="36"/>
      <c r="G34" s="36"/>
      <c r="H34" s="36"/>
      <c r="I34" s="36"/>
      <c r="L34" s="36"/>
      <c r="M34" s="36"/>
      <c r="N34" s="36"/>
      <c r="O34" s="137"/>
      <c r="P34" s="137"/>
      <c r="Q34" s="137"/>
      <c r="R34" s="137"/>
      <c r="S34" s="36"/>
      <c r="T34" s="117"/>
      <c r="U34" s="117"/>
      <c r="V34" s="117"/>
      <c r="AG34" s="25"/>
      <c r="AL34" s="25"/>
      <c r="AN34" s="25"/>
      <c r="AS34" s="25"/>
      <c r="AU34" s="25"/>
      <c r="AZ34" s="25"/>
      <c r="BB34" s="25"/>
      <c r="BG34" s="25"/>
    </row>
    <row r="35" spans="1:59">
      <c r="A35" s="36"/>
      <c r="B35" s="359" t="s">
        <v>26</v>
      </c>
      <c r="C35" s="359"/>
      <c r="D35" s="359"/>
      <c r="E35" s="359"/>
      <c r="F35" s="359"/>
      <c r="G35" s="359"/>
      <c r="H35" s="162" t="s">
        <v>21</v>
      </c>
      <c r="I35" s="36"/>
      <c r="J35" s="365" t="s">
        <v>27</v>
      </c>
      <c r="K35" s="365"/>
      <c r="L35" s="365"/>
      <c r="M35" s="365"/>
      <c r="N35" s="365"/>
      <c r="O35" s="365"/>
      <c r="P35" s="365"/>
      <c r="Q35" s="365"/>
      <c r="R35" s="365"/>
      <c r="S35" s="365"/>
      <c r="T35" s="365"/>
      <c r="U35" s="365"/>
      <c r="V35" s="117"/>
      <c r="AG35" s="25"/>
      <c r="AL35" s="25"/>
      <c r="AN35" s="25"/>
      <c r="AS35" s="25"/>
      <c r="AU35" s="25"/>
      <c r="AZ35" s="25"/>
      <c r="BB35" s="25"/>
      <c r="BG35" s="25"/>
    </row>
    <row r="36" spans="1:59">
      <c r="A36" s="43"/>
      <c r="B36" s="36"/>
      <c r="C36" s="36"/>
      <c r="D36" s="36"/>
      <c r="E36" s="36"/>
      <c r="F36" s="36"/>
      <c r="G36" s="36"/>
      <c r="H36" s="36"/>
      <c r="I36" s="36"/>
      <c r="J36" s="36"/>
      <c r="K36" s="36"/>
      <c r="L36" s="36"/>
      <c r="M36" s="36"/>
      <c r="N36" s="36"/>
      <c r="O36" s="137"/>
      <c r="P36" s="137"/>
      <c r="Q36" s="137"/>
      <c r="R36" s="137"/>
      <c r="S36" s="36"/>
      <c r="T36" s="117"/>
      <c r="U36" s="117"/>
      <c r="V36" s="117"/>
      <c r="AG36" s="25"/>
      <c r="AL36" s="25"/>
      <c r="AN36" s="25"/>
      <c r="AS36" s="25"/>
      <c r="AU36" s="25"/>
      <c r="AZ36" s="25"/>
      <c r="BB36" s="25"/>
      <c r="BG36" s="25"/>
    </row>
    <row r="37" spans="1:59">
      <c r="A37" s="43"/>
      <c r="B37" s="36"/>
      <c r="C37" s="36"/>
      <c r="D37" s="36"/>
      <c r="E37" s="36"/>
      <c r="F37" s="36"/>
      <c r="G37" s="36"/>
      <c r="H37" s="36"/>
      <c r="I37" s="36"/>
      <c r="J37" s="36"/>
      <c r="K37" s="36"/>
      <c r="L37" s="36"/>
      <c r="M37" s="36"/>
      <c r="N37" s="36"/>
      <c r="O37" s="137"/>
      <c r="P37" s="137"/>
      <c r="Q37" s="137"/>
      <c r="R37" s="137"/>
      <c r="S37" s="36"/>
      <c r="T37" s="117"/>
      <c r="U37" s="117"/>
      <c r="V37" s="117"/>
      <c r="AG37" s="25"/>
      <c r="AL37" s="25"/>
      <c r="AN37" s="25"/>
      <c r="AS37" s="25"/>
      <c r="AU37" s="25"/>
      <c r="AZ37" s="25"/>
      <c r="BB37" s="25"/>
      <c r="BG37" s="25"/>
    </row>
    <row r="38" spans="1:59">
      <c r="A38" s="43"/>
      <c r="B38" s="36"/>
      <c r="C38" s="36"/>
      <c r="D38" s="36"/>
      <c r="E38" s="36"/>
      <c r="F38" s="36"/>
      <c r="G38" s="36"/>
      <c r="H38" s="36"/>
      <c r="I38" s="36"/>
      <c r="J38" s="36"/>
      <c r="K38" s="36"/>
      <c r="L38" s="36"/>
      <c r="M38" s="36"/>
      <c r="N38" s="36"/>
      <c r="O38" s="137"/>
      <c r="P38" s="137"/>
      <c r="Q38" s="137"/>
      <c r="R38" s="137"/>
      <c r="S38" s="36"/>
      <c r="T38" s="117"/>
      <c r="U38" s="117"/>
      <c r="V38" s="117"/>
      <c r="AG38" s="25"/>
      <c r="AL38" s="25"/>
      <c r="AN38" s="25"/>
      <c r="AS38" s="25"/>
      <c r="AU38" s="25"/>
      <c r="AZ38" s="25"/>
      <c r="BB38" s="25"/>
      <c r="BG38" s="25"/>
    </row>
    <row r="39" spans="1:59">
      <c r="B39" s="43"/>
      <c r="C39" s="43" t="s">
        <v>21</v>
      </c>
      <c r="D39" s="43" t="s">
        <v>28</v>
      </c>
      <c r="E39" s="43" t="s">
        <v>29</v>
      </c>
      <c r="F39" s="36"/>
      <c r="G39" s="36"/>
      <c r="H39" s="36"/>
      <c r="I39" s="36"/>
      <c r="J39" s="36"/>
      <c r="K39" s="36"/>
      <c r="L39" s="36"/>
      <c r="M39" s="36"/>
      <c r="N39" s="36"/>
      <c r="O39" s="137"/>
      <c r="P39" s="137"/>
      <c r="Q39" s="137"/>
      <c r="R39" s="137"/>
      <c r="S39" s="36"/>
      <c r="T39" s="117"/>
      <c r="U39" s="117"/>
      <c r="V39" s="117"/>
      <c r="AG39" s="25"/>
      <c r="AL39" s="25"/>
      <c r="AN39" s="25"/>
      <c r="AS39" s="25"/>
      <c r="AU39" s="25"/>
      <c r="AZ39" s="25"/>
      <c r="BB39" s="25"/>
      <c r="BG39" s="25"/>
    </row>
    <row r="40" spans="1:59">
      <c r="A40" s="33"/>
      <c r="B40" s="359" t="s">
        <v>30</v>
      </c>
      <c r="C40" s="359"/>
      <c r="D40" s="359"/>
      <c r="E40" s="359"/>
      <c r="F40" s="359"/>
      <c r="G40" s="359"/>
      <c r="H40" s="35" t="s">
        <v>21</v>
      </c>
      <c r="I40" s="36"/>
      <c r="J40" s="365" t="s">
        <v>31</v>
      </c>
      <c r="K40" s="365"/>
      <c r="L40" s="365"/>
      <c r="M40" s="365"/>
      <c r="N40" s="365"/>
      <c r="O40" s="365"/>
      <c r="P40" s="365"/>
      <c r="Q40" s="365"/>
      <c r="R40" s="365"/>
      <c r="S40" s="365"/>
      <c r="T40" s="365"/>
      <c r="U40" s="365"/>
      <c r="V40" s="117"/>
      <c r="AG40" s="25"/>
      <c r="AL40" s="25"/>
      <c r="AN40" s="25"/>
      <c r="AS40" s="25"/>
      <c r="AU40" s="25"/>
      <c r="AZ40" s="25"/>
      <c r="BB40" s="25"/>
      <c r="BG40" s="25"/>
    </row>
    <row r="41" spans="1:59">
      <c r="A41" s="33"/>
      <c r="B41" s="36"/>
      <c r="C41" s="36"/>
      <c r="D41" s="36"/>
      <c r="E41" s="36"/>
      <c r="F41" s="36"/>
      <c r="G41" s="36"/>
      <c r="H41" s="36"/>
      <c r="I41" s="36"/>
      <c r="J41" s="36"/>
      <c r="K41" s="36"/>
      <c r="L41" s="36"/>
      <c r="M41" s="36"/>
      <c r="N41" s="36"/>
      <c r="O41" s="137"/>
      <c r="P41" s="137"/>
      <c r="Q41" s="137"/>
      <c r="R41" s="137"/>
      <c r="S41" s="36"/>
      <c r="T41" s="117"/>
      <c r="U41" s="117"/>
      <c r="V41" s="117"/>
      <c r="AG41" s="25"/>
      <c r="AL41" s="25"/>
      <c r="AN41" s="25"/>
      <c r="AS41" s="25"/>
      <c r="AU41" s="25"/>
      <c r="AZ41" s="25"/>
      <c r="BB41" s="25"/>
      <c r="BG41" s="25"/>
    </row>
    <row r="42" spans="1:59">
      <c r="B42" s="36"/>
      <c r="C42" s="36"/>
      <c r="D42" s="36"/>
      <c r="E42" s="36"/>
      <c r="F42" s="36"/>
      <c r="G42" s="36"/>
      <c r="H42" s="36"/>
      <c r="I42" s="36"/>
      <c r="J42" s="36"/>
      <c r="K42" s="36"/>
      <c r="L42" s="36"/>
      <c r="M42" s="36"/>
      <c r="N42" s="36"/>
      <c r="O42" s="137"/>
      <c r="P42" s="137"/>
      <c r="Q42" s="137"/>
      <c r="R42" s="137"/>
      <c r="S42" s="36"/>
      <c r="T42" s="117"/>
      <c r="U42" s="117"/>
      <c r="V42" s="117"/>
      <c r="AG42" s="25"/>
      <c r="AL42" s="25"/>
      <c r="AN42" s="25"/>
      <c r="AS42" s="25"/>
      <c r="AU42" s="25"/>
      <c r="AZ42" s="25"/>
      <c r="BB42" s="25"/>
      <c r="BG42" s="25"/>
    </row>
    <row r="43" spans="1:59">
      <c r="A43" s="36"/>
      <c r="B43" s="36"/>
      <c r="C43" s="36"/>
      <c r="D43" s="36"/>
      <c r="E43" s="36"/>
      <c r="F43" s="36"/>
      <c r="G43" s="36"/>
      <c r="H43" s="36"/>
      <c r="I43" s="36"/>
      <c r="J43" s="36"/>
      <c r="K43" s="36"/>
      <c r="L43" s="36"/>
      <c r="M43" s="36"/>
      <c r="N43" s="36"/>
      <c r="O43" s="137"/>
      <c r="P43" s="137"/>
      <c r="Q43" s="137"/>
      <c r="R43" s="137"/>
      <c r="S43" s="36"/>
      <c r="T43" s="117"/>
      <c r="U43" s="117"/>
      <c r="V43" s="117"/>
      <c r="AG43" s="25"/>
      <c r="AL43" s="25"/>
      <c r="AN43" s="25"/>
      <c r="AS43" s="25"/>
      <c r="AU43" s="25"/>
      <c r="AZ43" s="25"/>
      <c r="BB43" s="25"/>
      <c r="BG43" s="25"/>
    </row>
    <row r="44" spans="1:59">
      <c r="A44" s="36"/>
      <c r="B44" s="36"/>
      <c r="C44" s="36"/>
      <c r="D44" s="36"/>
      <c r="E44" s="36"/>
      <c r="F44" s="36"/>
      <c r="G44" s="36"/>
      <c r="H44" s="36"/>
      <c r="I44" s="36"/>
      <c r="J44" s="36"/>
      <c r="K44" s="36"/>
      <c r="L44" s="36"/>
      <c r="M44" s="36"/>
      <c r="N44" s="36"/>
      <c r="O44" s="137"/>
      <c r="P44" s="137"/>
      <c r="Q44" s="137"/>
      <c r="R44" s="137"/>
      <c r="S44" s="36"/>
      <c r="T44" s="117"/>
      <c r="U44" s="117"/>
      <c r="V44" s="117"/>
      <c r="AG44" s="25"/>
      <c r="AL44" s="25"/>
      <c r="AN44" s="25"/>
      <c r="AS44" s="25"/>
      <c r="AU44" s="25"/>
      <c r="AZ44" s="25"/>
      <c r="BB44" s="25"/>
      <c r="BG44" s="25"/>
    </row>
    <row r="45" spans="1:59">
      <c r="A45" s="36"/>
      <c r="B45" s="36"/>
      <c r="C45" s="36"/>
      <c r="D45" s="36"/>
      <c r="E45" s="36"/>
      <c r="F45" s="36"/>
      <c r="G45" s="36"/>
      <c r="H45" s="36"/>
      <c r="I45" s="36"/>
      <c r="J45" s="36"/>
      <c r="K45" s="36"/>
      <c r="L45" s="36"/>
      <c r="M45" s="36"/>
      <c r="N45" s="36"/>
      <c r="O45" s="137"/>
      <c r="P45" s="137"/>
      <c r="Q45" s="137"/>
      <c r="R45" s="137"/>
      <c r="S45" s="36"/>
      <c r="T45" s="117"/>
      <c r="U45" s="117"/>
      <c r="V45" s="117"/>
      <c r="AG45" s="25"/>
      <c r="AL45" s="25"/>
      <c r="AN45" s="25"/>
      <c r="AS45" s="25"/>
      <c r="AU45" s="25"/>
      <c r="AZ45" s="25"/>
      <c r="BB45" s="25"/>
      <c r="BG45" s="25"/>
    </row>
    <row r="46" spans="1:59">
      <c r="AG46" s="25"/>
      <c r="AL46" s="25"/>
      <c r="AN46" s="25"/>
      <c r="AS46" s="25"/>
      <c r="AU46" s="25"/>
      <c r="AZ46" s="25"/>
      <c r="BB46" s="25"/>
      <c r="BG46" s="25"/>
    </row>
    <row r="47" spans="1:59">
      <c r="B47" s="358" t="s">
        <v>328</v>
      </c>
      <c r="C47" s="358"/>
      <c r="D47" s="358"/>
      <c r="E47" s="358"/>
      <c r="F47" s="358"/>
      <c r="J47" s="36"/>
      <c r="K47" s="36"/>
      <c r="L47" s="36"/>
      <c r="M47" s="36"/>
      <c r="N47" s="36"/>
      <c r="O47" s="137"/>
      <c r="P47" s="137"/>
      <c r="Q47" s="137"/>
      <c r="R47" s="137"/>
      <c r="S47" s="36"/>
      <c r="T47" s="117"/>
      <c r="U47" s="117"/>
      <c r="AG47" s="25"/>
      <c r="AL47" s="25"/>
      <c r="AN47" s="25"/>
      <c r="AS47" s="25"/>
      <c r="AU47" s="25"/>
      <c r="AZ47" s="25"/>
      <c r="BB47" s="25"/>
      <c r="BG47" s="25"/>
    </row>
    <row r="48" spans="1:59" ht="15.6" customHeight="1">
      <c r="AG48" s="291"/>
      <c r="AH48" s="291"/>
      <c r="AI48" s="291"/>
      <c r="AJ48" s="291"/>
      <c r="AK48" s="291"/>
      <c r="AL48" s="291"/>
      <c r="AN48" s="291"/>
      <c r="AO48" s="291"/>
      <c r="AP48" s="291"/>
      <c r="AQ48" s="291"/>
      <c r="AR48" s="291"/>
      <c r="AS48" s="291"/>
      <c r="AU48" s="311" t="s">
        <v>32</v>
      </c>
      <c r="AV48" s="311"/>
      <c r="AW48" s="311"/>
      <c r="AX48" s="311"/>
      <c r="AY48" s="311"/>
      <c r="AZ48" s="311"/>
      <c r="BB48" s="311" t="s">
        <v>33</v>
      </c>
      <c r="BC48" s="311"/>
      <c r="BD48" s="311"/>
      <c r="BE48" s="311"/>
      <c r="BF48" s="311"/>
      <c r="BG48" s="311"/>
    </row>
    <row r="49" spans="1:66" ht="15.6" customHeight="1">
      <c r="AG49" s="291"/>
      <c r="AH49" s="291"/>
      <c r="AI49" s="291"/>
      <c r="AJ49" s="291"/>
      <c r="AK49" s="291"/>
      <c r="AL49" s="291"/>
      <c r="AN49" s="291"/>
      <c r="AO49" s="291"/>
      <c r="AP49" s="291"/>
      <c r="AQ49" s="291"/>
      <c r="AR49" s="291"/>
      <c r="AS49" s="291"/>
      <c r="AU49" s="311"/>
      <c r="AV49" s="311"/>
      <c r="AW49" s="311"/>
      <c r="AX49" s="311"/>
      <c r="AY49" s="311"/>
      <c r="AZ49" s="311"/>
      <c r="BB49" s="311"/>
      <c r="BC49" s="311"/>
      <c r="BD49" s="311"/>
      <c r="BE49" s="311"/>
      <c r="BF49" s="311"/>
      <c r="BG49" s="311"/>
    </row>
    <row r="50" spans="1:66" ht="15.6" customHeight="1">
      <c r="AG50" s="291"/>
      <c r="AH50" s="291"/>
      <c r="AI50" s="291"/>
      <c r="AJ50" s="291"/>
      <c r="AK50" s="291"/>
      <c r="AL50" s="291"/>
      <c r="AN50" s="291"/>
      <c r="AO50" s="291"/>
      <c r="AP50" s="291"/>
      <c r="AQ50" s="291"/>
      <c r="AR50" s="291"/>
      <c r="AS50" s="291"/>
      <c r="AU50" s="311"/>
      <c r="AV50" s="311"/>
      <c r="AW50" s="311"/>
      <c r="AX50" s="311"/>
      <c r="AY50" s="311"/>
      <c r="AZ50" s="311"/>
      <c r="BB50" s="311"/>
      <c r="BC50" s="311"/>
      <c r="BD50" s="311"/>
      <c r="BE50" s="311"/>
      <c r="BF50" s="311"/>
      <c r="BG50" s="311"/>
    </row>
    <row r="51" spans="1:66" ht="15.6" customHeight="1">
      <c r="C51" s="356" t="s">
        <v>34</v>
      </c>
      <c r="D51" s="356"/>
      <c r="E51" s="356"/>
      <c r="F51" s="356"/>
      <c r="G51" s="356"/>
      <c r="H51" s="356"/>
      <c r="I51" s="356"/>
      <c r="J51" s="356"/>
      <c r="K51" s="356"/>
      <c r="L51" s="356"/>
      <c r="M51" s="356"/>
      <c r="N51" s="356"/>
      <c r="O51" s="356"/>
      <c r="P51" s="356"/>
      <c r="Q51" s="356"/>
      <c r="R51" s="356"/>
      <c r="S51" s="356"/>
      <c r="T51" s="356"/>
      <c r="U51" s="356"/>
      <c r="V51" s="356"/>
      <c r="Z51" s="291"/>
      <c r="AA51" s="291"/>
      <c r="AB51" s="291"/>
      <c r="AC51" s="291"/>
      <c r="AD51" s="291"/>
      <c r="AE51" s="291"/>
      <c r="AG51" s="291"/>
      <c r="AH51" s="291"/>
      <c r="AI51" s="291"/>
      <c r="AJ51" s="291"/>
      <c r="AK51" s="291"/>
      <c r="AL51" s="291"/>
      <c r="AN51" s="291"/>
      <c r="AO51" s="291"/>
      <c r="AP51" s="291"/>
      <c r="AQ51" s="291"/>
      <c r="AR51" s="291"/>
      <c r="AS51" s="291"/>
      <c r="AU51" s="311"/>
      <c r="AV51" s="311"/>
      <c r="AW51" s="311"/>
      <c r="AX51" s="311"/>
      <c r="AY51" s="311"/>
      <c r="AZ51" s="311"/>
      <c r="BB51" s="311"/>
      <c r="BC51" s="311"/>
      <c r="BD51" s="311"/>
      <c r="BE51" s="311"/>
      <c r="BF51" s="311"/>
      <c r="BG51" s="311"/>
    </row>
    <row r="52" spans="1:66" ht="15.75" customHeight="1">
      <c r="C52" s="356"/>
      <c r="D52" s="356"/>
      <c r="E52" s="356"/>
      <c r="F52" s="356"/>
      <c r="G52" s="356"/>
      <c r="H52" s="356"/>
      <c r="I52" s="356"/>
      <c r="J52" s="356"/>
      <c r="K52" s="356"/>
      <c r="L52" s="356"/>
      <c r="M52" s="356"/>
      <c r="N52" s="356"/>
      <c r="O52" s="356"/>
      <c r="P52" s="356"/>
      <c r="Q52" s="356"/>
      <c r="R52" s="356"/>
      <c r="S52" s="356"/>
      <c r="T52" s="356"/>
      <c r="U52" s="356"/>
      <c r="V52" s="356"/>
      <c r="Z52" s="291"/>
      <c r="AA52" s="291"/>
      <c r="AB52" s="291"/>
      <c r="AC52" s="291"/>
      <c r="AD52" s="291"/>
      <c r="AE52" s="291"/>
      <c r="AG52" s="291"/>
      <c r="AH52" s="291"/>
      <c r="AI52" s="291"/>
      <c r="AJ52" s="291"/>
      <c r="AK52" s="291"/>
      <c r="AL52" s="291"/>
      <c r="AN52" s="291"/>
      <c r="AO52" s="291"/>
      <c r="AP52" s="291"/>
      <c r="AQ52" s="291"/>
      <c r="AR52" s="291"/>
      <c r="AS52" s="291"/>
      <c r="AU52" s="291"/>
      <c r="AV52" s="291"/>
      <c r="AW52" s="291"/>
      <c r="AX52" s="291"/>
      <c r="AY52" s="291"/>
      <c r="AZ52" s="291"/>
      <c r="BB52" s="291"/>
      <c r="BC52" s="291"/>
      <c r="BD52" s="291"/>
      <c r="BE52" s="291"/>
      <c r="BF52" s="291"/>
      <c r="BG52" s="291"/>
    </row>
    <row r="53" spans="1:66" ht="20.25">
      <c r="A53" s="356" t="s">
        <v>35</v>
      </c>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Z53" s="291"/>
      <c r="AA53" s="291"/>
      <c r="AB53" s="291"/>
      <c r="AC53" s="291"/>
      <c r="AD53" s="291"/>
      <c r="AE53" s="291"/>
      <c r="AG53" s="291"/>
      <c r="AH53" s="291"/>
      <c r="AI53" s="291"/>
      <c r="AJ53" s="291"/>
      <c r="AK53" s="291"/>
      <c r="AL53" s="291"/>
      <c r="AN53" s="291"/>
      <c r="AO53" s="291"/>
      <c r="AP53" s="291"/>
      <c r="AQ53" s="291"/>
      <c r="AR53" s="291"/>
      <c r="AS53" s="291"/>
      <c r="AU53" s="291"/>
      <c r="AV53" s="291"/>
      <c r="AW53" s="291"/>
      <c r="AX53" s="291"/>
      <c r="AY53" s="291"/>
      <c r="AZ53" s="291"/>
      <c r="BB53" s="291"/>
      <c r="BC53" s="291"/>
      <c r="BD53" s="291"/>
      <c r="BE53" s="291"/>
      <c r="BF53" s="291"/>
      <c r="BG53" s="291"/>
    </row>
    <row r="54" spans="1:66">
      <c r="B54" s="44" t="s">
        <v>36</v>
      </c>
      <c r="C54" s="45" t="s">
        <v>37</v>
      </c>
      <c r="D54" s="46"/>
      <c r="E54" s="47"/>
      <c r="F54" s="48"/>
      <c r="G54" s="49"/>
      <c r="H54" s="50"/>
      <c r="I54" s="51"/>
      <c r="J54" s="51"/>
      <c r="K54" s="51"/>
      <c r="L54" s="51"/>
      <c r="M54" s="51"/>
      <c r="N54" s="51"/>
      <c r="O54" s="139"/>
      <c r="P54" s="139"/>
      <c r="Q54" s="139"/>
      <c r="R54" s="139"/>
      <c r="S54" s="51"/>
      <c r="T54" s="348">
        <f>T255</f>
        <v>0</v>
      </c>
      <c r="U54" s="348"/>
      <c r="V54" s="348"/>
      <c r="W54" s="348"/>
      <c r="X54" s="348"/>
      <c r="AG54" s="291"/>
      <c r="AH54" s="291"/>
      <c r="AI54" s="291"/>
      <c r="AJ54" s="291"/>
      <c r="AK54" s="291"/>
      <c r="AL54" s="25"/>
      <c r="AN54" s="291"/>
      <c r="AO54" s="291"/>
      <c r="AP54" s="291"/>
      <c r="AQ54" s="291"/>
      <c r="AR54" s="291"/>
      <c r="AS54" s="25"/>
      <c r="AU54" s="321">
        <f>AU255</f>
        <v>0</v>
      </c>
      <c r="AV54" s="321"/>
      <c r="AW54" s="321"/>
      <c r="AX54" s="321"/>
      <c r="AY54" s="321"/>
      <c r="AZ54" s="25"/>
      <c r="BB54" s="321">
        <f>BB255</f>
        <v>0</v>
      </c>
      <c r="BC54" s="321"/>
      <c r="BD54" s="321"/>
      <c r="BE54" s="321"/>
      <c r="BF54" s="321"/>
      <c r="BG54" s="25"/>
      <c r="BJ54" s="291"/>
      <c r="BK54" s="291"/>
      <c r="BL54" s="291"/>
      <c r="BM54" s="291"/>
      <c r="BN54" s="291"/>
    </row>
    <row r="55" spans="1:66">
      <c r="B55" s="44" t="s">
        <v>38</v>
      </c>
      <c r="C55" s="45" t="s">
        <v>39</v>
      </c>
      <c r="D55" s="46"/>
      <c r="E55" s="47"/>
      <c r="F55" s="48"/>
      <c r="G55" s="49"/>
      <c r="H55" s="50"/>
      <c r="I55" s="51"/>
      <c r="J55" s="51"/>
      <c r="K55" s="51"/>
      <c r="L55" s="51"/>
      <c r="M55" s="51"/>
      <c r="N55" s="51"/>
      <c r="O55" s="139"/>
      <c r="P55" s="139"/>
      <c r="Q55" s="139"/>
      <c r="R55" s="139"/>
      <c r="S55" s="51"/>
      <c r="T55" s="348">
        <f>T390</f>
        <v>0</v>
      </c>
      <c r="U55" s="348"/>
      <c r="V55" s="348"/>
      <c r="W55" s="348"/>
      <c r="X55" s="348"/>
      <c r="AG55" s="291"/>
      <c r="AH55" s="291"/>
      <c r="AI55" s="291"/>
      <c r="AJ55" s="291"/>
      <c r="AK55" s="291"/>
      <c r="AL55" s="25"/>
      <c r="AN55" s="291"/>
      <c r="AO55" s="291"/>
      <c r="AP55" s="291"/>
      <c r="AQ55" s="291"/>
      <c r="AR55" s="291"/>
      <c r="AS55" s="25"/>
      <c r="AU55" s="321">
        <f>AU390</f>
        <v>0</v>
      </c>
      <c r="AV55" s="321"/>
      <c r="AW55" s="321"/>
      <c r="AX55" s="321"/>
      <c r="AY55" s="321"/>
      <c r="AZ55" s="25"/>
      <c r="BB55" s="321">
        <f>BB390</f>
        <v>0</v>
      </c>
      <c r="BC55" s="321"/>
      <c r="BD55" s="321"/>
      <c r="BE55" s="321"/>
      <c r="BF55" s="321"/>
      <c r="BG55" s="25"/>
      <c r="BJ55" s="291"/>
      <c r="BK55" s="291"/>
      <c r="BL55" s="291"/>
      <c r="BM55" s="291"/>
      <c r="BN55" s="291"/>
    </row>
    <row r="56" spans="1:66">
      <c r="B56" s="44" t="s">
        <v>40</v>
      </c>
      <c r="C56" s="45" t="s">
        <v>41</v>
      </c>
      <c r="D56" s="46"/>
      <c r="E56" s="47"/>
      <c r="F56" s="48"/>
      <c r="G56" s="49"/>
      <c r="H56" s="50"/>
      <c r="I56" s="51"/>
      <c r="J56" s="51"/>
      <c r="K56" s="51"/>
      <c r="L56" s="51"/>
      <c r="M56" s="51"/>
      <c r="N56" s="51"/>
      <c r="O56" s="139"/>
      <c r="P56" s="139"/>
      <c r="Q56" s="139"/>
      <c r="R56" s="139"/>
      <c r="S56" s="51"/>
      <c r="T56" s="348">
        <f>T480</f>
        <v>0</v>
      </c>
      <c r="U56" s="348"/>
      <c r="V56" s="348"/>
      <c r="W56" s="348"/>
      <c r="X56" s="348"/>
      <c r="AG56" s="291"/>
      <c r="AH56" s="291"/>
      <c r="AI56" s="291"/>
      <c r="AJ56" s="291"/>
      <c r="AK56" s="291"/>
      <c r="AL56" s="25"/>
      <c r="AN56" s="291"/>
      <c r="AO56" s="291"/>
      <c r="AP56" s="291"/>
      <c r="AQ56" s="291"/>
      <c r="AR56" s="291"/>
      <c r="AS56" s="25"/>
      <c r="AU56" s="321">
        <f>AU480</f>
        <v>0</v>
      </c>
      <c r="AV56" s="321"/>
      <c r="AW56" s="321"/>
      <c r="AX56" s="321"/>
      <c r="AY56" s="321"/>
      <c r="AZ56" s="25"/>
      <c r="BB56" s="321">
        <f>BB480</f>
        <v>0</v>
      </c>
      <c r="BC56" s="321"/>
      <c r="BD56" s="321"/>
      <c r="BE56" s="321"/>
      <c r="BF56" s="321"/>
      <c r="BG56" s="25"/>
      <c r="BJ56" s="291"/>
      <c r="BK56" s="291"/>
      <c r="BL56" s="291"/>
      <c r="BM56" s="291"/>
      <c r="BN56" s="291"/>
    </row>
    <row r="57" spans="1:66">
      <c r="B57" s="44" t="s">
        <v>42</v>
      </c>
      <c r="C57" s="45" t="s">
        <v>43</v>
      </c>
      <c r="D57" s="46"/>
      <c r="E57" s="47"/>
      <c r="F57" s="48"/>
      <c r="G57" s="49"/>
      <c r="H57" s="50"/>
      <c r="I57" s="51"/>
      <c r="J57" s="51"/>
      <c r="K57" s="51"/>
      <c r="L57" s="51"/>
      <c r="M57" s="51"/>
      <c r="N57" s="51"/>
      <c r="O57" s="139"/>
      <c r="P57" s="139"/>
      <c r="Q57" s="139"/>
      <c r="R57" s="139"/>
      <c r="S57" s="51"/>
      <c r="T57" s="348">
        <f>T575</f>
        <v>0</v>
      </c>
      <c r="U57" s="348"/>
      <c r="V57" s="348"/>
      <c r="W57" s="348"/>
      <c r="X57" s="348"/>
      <c r="AG57" s="291"/>
      <c r="AH57" s="291"/>
      <c r="AI57" s="291"/>
      <c r="AJ57" s="291"/>
      <c r="AK57" s="291"/>
      <c r="AL57" s="25"/>
      <c r="AN57" s="291"/>
      <c r="AO57" s="291"/>
      <c r="AP57" s="291"/>
      <c r="AQ57" s="291"/>
      <c r="AR57" s="291"/>
      <c r="AS57" s="25"/>
      <c r="AU57" s="321">
        <f>AU575</f>
        <v>0</v>
      </c>
      <c r="AV57" s="321"/>
      <c r="AW57" s="321"/>
      <c r="AX57" s="321"/>
      <c r="AY57" s="321"/>
      <c r="AZ57" s="25"/>
      <c r="BB57" s="321">
        <f>BB575</f>
        <v>0</v>
      </c>
      <c r="BC57" s="321"/>
      <c r="BD57" s="321"/>
      <c r="BE57" s="321"/>
      <c r="BF57" s="321"/>
      <c r="BG57" s="25"/>
      <c r="BJ57" s="291"/>
      <c r="BK57" s="291"/>
      <c r="BL57" s="291"/>
      <c r="BM57" s="291"/>
      <c r="BN57" s="291"/>
    </row>
    <row r="58" spans="1:66">
      <c r="B58" s="44" t="s">
        <v>44</v>
      </c>
      <c r="C58" s="45" t="s">
        <v>45</v>
      </c>
      <c r="D58" s="46"/>
      <c r="E58" s="47"/>
      <c r="F58" s="48"/>
      <c r="G58" s="49"/>
      <c r="H58" s="50"/>
      <c r="I58" s="51"/>
      <c r="J58" s="51"/>
      <c r="K58" s="51"/>
      <c r="L58" s="51"/>
      <c r="M58" s="51"/>
      <c r="N58" s="51"/>
      <c r="O58" s="139"/>
      <c r="P58" s="139"/>
      <c r="Q58" s="139"/>
      <c r="R58" s="139"/>
      <c r="S58" s="51"/>
      <c r="T58" s="348">
        <f>T681</f>
        <v>0</v>
      </c>
      <c r="U58" s="348"/>
      <c r="V58" s="348"/>
      <c r="W58" s="348"/>
      <c r="X58" s="348"/>
      <c r="AG58" s="291"/>
      <c r="AH58" s="291"/>
      <c r="AI58" s="291"/>
      <c r="AJ58" s="291"/>
      <c r="AK58" s="291"/>
      <c r="AL58" s="25"/>
      <c r="AN58" s="291"/>
      <c r="AO58" s="291"/>
      <c r="AP58" s="291"/>
      <c r="AQ58" s="291"/>
      <c r="AR58" s="291"/>
      <c r="AS58" s="25"/>
      <c r="AU58" s="321">
        <f>AU681</f>
        <v>0</v>
      </c>
      <c r="AV58" s="321"/>
      <c r="AW58" s="321"/>
      <c r="AX58" s="321"/>
      <c r="AY58" s="321"/>
      <c r="AZ58" s="25"/>
      <c r="BB58" s="321">
        <f>BB681</f>
        <v>0</v>
      </c>
      <c r="BC58" s="321"/>
      <c r="BD58" s="321"/>
      <c r="BE58" s="321"/>
      <c r="BF58" s="321"/>
      <c r="BG58" s="25"/>
      <c r="BJ58" s="291"/>
      <c r="BK58" s="291"/>
      <c r="BL58" s="291"/>
      <c r="BM58" s="291"/>
      <c r="BN58" s="291"/>
    </row>
    <row r="59" spans="1:66">
      <c r="B59" s="44" t="s">
        <v>46</v>
      </c>
      <c r="C59" s="45" t="s">
        <v>47</v>
      </c>
      <c r="D59" s="46"/>
      <c r="E59" s="47"/>
      <c r="F59" s="48"/>
      <c r="G59" s="49"/>
      <c r="H59" s="50"/>
      <c r="I59" s="51"/>
      <c r="J59" s="51"/>
      <c r="K59" s="51"/>
      <c r="L59" s="51"/>
      <c r="M59" s="51"/>
      <c r="N59" s="51"/>
      <c r="O59" s="139"/>
      <c r="P59" s="139"/>
      <c r="Q59" s="139"/>
      <c r="R59" s="139"/>
      <c r="S59" s="51"/>
      <c r="T59" s="348">
        <f>T771</f>
        <v>0</v>
      </c>
      <c r="U59" s="348"/>
      <c r="V59" s="348"/>
      <c r="W59" s="348"/>
      <c r="X59" s="348"/>
      <c r="AG59" s="291"/>
      <c r="AH59" s="291"/>
      <c r="AI59" s="291"/>
      <c r="AJ59" s="291"/>
      <c r="AK59" s="291"/>
      <c r="AL59" s="25"/>
      <c r="AN59" s="291"/>
      <c r="AO59" s="291"/>
      <c r="AP59" s="291"/>
      <c r="AQ59" s="291"/>
      <c r="AR59" s="291"/>
      <c r="AS59" s="25"/>
      <c r="AU59" s="321">
        <f>AU771</f>
        <v>0</v>
      </c>
      <c r="AV59" s="321"/>
      <c r="AW59" s="321"/>
      <c r="AX59" s="321"/>
      <c r="AY59" s="321"/>
      <c r="AZ59" s="25"/>
      <c r="BB59" s="321">
        <f>BB771</f>
        <v>0</v>
      </c>
      <c r="BC59" s="321"/>
      <c r="BD59" s="321"/>
      <c r="BE59" s="321"/>
      <c r="BF59" s="321"/>
      <c r="BG59" s="25"/>
      <c r="BJ59" s="291"/>
      <c r="BK59" s="291"/>
      <c r="BL59" s="291"/>
      <c r="BM59" s="291"/>
      <c r="BN59" s="291"/>
    </row>
    <row r="60" spans="1:66">
      <c r="A60" s="291"/>
      <c r="B60" s="291"/>
      <c r="D60" s="53"/>
      <c r="E60" s="53"/>
      <c r="F60" s="53"/>
      <c r="G60" s="53"/>
      <c r="H60" s="53"/>
      <c r="I60" s="53"/>
      <c r="J60" s="53"/>
      <c r="K60" s="53"/>
      <c r="L60" s="53"/>
      <c r="M60" s="53"/>
      <c r="N60" s="53"/>
      <c r="O60" s="131"/>
      <c r="P60" s="131"/>
      <c r="Q60" s="131" t="s">
        <v>48</v>
      </c>
      <c r="R60" s="131"/>
      <c r="S60" s="53"/>
      <c r="T60" s="348">
        <f>SUM(T54:X59)</f>
        <v>0</v>
      </c>
      <c r="U60" s="348"/>
      <c r="V60" s="348"/>
      <c r="W60" s="348"/>
      <c r="X60" s="348"/>
      <c r="AG60" s="291"/>
      <c r="AH60" s="291"/>
      <c r="AI60" s="291"/>
      <c r="AJ60" s="291"/>
      <c r="AK60" s="291"/>
      <c r="AL60" s="25"/>
      <c r="AN60" s="291"/>
      <c r="AO60" s="291"/>
      <c r="AP60" s="291"/>
      <c r="AQ60" s="291"/>
      <c r="AR60" s="291"/>
      <c r="AS60" s="25"/>
      <c r="AU60" s="321">
        <f>SUM(AU54:AY59)</f>
        <v>0</v>
      </c>
      <c r="AV60" s="321"/>
      <c r="AW60" s="321"/>
      <c r="AX60" s="321"/>
      <c r="AY60" s="321"/>
      <c r="AZ60" s="25"/>
      <c r="BB60" s="321">
        <f>SUM(BB54:BF59)</f>
        <v>0</v>
      </c>
      <c r="BC60" s="321"/>
      <c r="BD60" s="321"/>
      <c r="BE60" s="321"/>
      <c r="BF60" s="321"/>
      <c r="BG60" s="25"/>
      <c r="BJ60" s="291"/>
      <c r="BK60" s="291"/>
      <c r="BL60" s="291"/>
      <c r="BM60" s="291"/>
      <c r="BN60" s="291"/>
    </row>
    <row r="61" spans="1:66" ht="20.25">
      <c r="A61" s="356" t="s">
        <v>49</v>
      </c>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AG61" s="25"/>
      <c r="AL61" s="25"/>
      <c r="AN61" s="25"/>
      <c r="AS61" s="25"/>
      <c r="AU61" s="25"/>
      <c r="AZ61" s="25"/>
      <c r="BB61" s="25"/>
      <c r="BG61" s="25"/>
    </row>
    <row r="62" spans="1:66">
      <c r="B62" s="44" t="s">
        <v>50</v>
      </c>
      <c r="C62" s="45" t="s">
        <v>52</v>
      </c>
      <c r="D62" s="46"/>
      <c r="E62" s="47"/>
      <c r="F62" s="48"/>
      <c r="G62" s="49"/>
      <c r="H62" s="50"/>
      <c r="I62" s="51"/>
      <c r="J62" s="51"/>
      <c r="K62" s="51"/>
      <c r="L62" s="51"/>
      <c r="M62" s="51"/>
      <c r="N62" s="51"/>
      <c r="O62" s="139"/>
      <c r="P62" s="139"/>
      <c r="Q62" s="139"/>
      <c r="R62" s="139"/>
      <c r="S62" s="51"/>
      <c r="T62" s="348">
        <f>T850</f>
        <v>0</v>
      </c>
      <c r="U62" s="348"/>
      <c r="V62" s="348"/>
      <c r="W62" s="348"/>
      <c r="X62" s="348"/>
      <c r="AG62" s="291"/>
      <c r="AH62" s="291"/>
      <c r="AI62" s="291"/>
      <c r="AJ62" s="291"/>
      <c r="AK62" s="291"/>
      <c r="AL62" s="25"/>
      <c r="AN62" s="291"/>
      <c r="AO62" s="291"/>
      <c r="AP62" s="291"/>
      <c r="AQ62" s="291"/>
      <c r="AR62" s="291"/>
      <c r="AS62" s="25"/>
      <c r="AU62" s="321">
        <f>AU850</f>
        <v>0</v>
      </c>
      <c r="AV62" s="321"/>
      <c r="AW62" s="321"/>
      <c r="AX62" s="321"/>
      <c r="AY62" s="321"/>
      <c r="AZ62" s="25"/>
      <c r="BB62" s="321">
        <f>BB850</f>
        <v>0</v>
      </c>
      <c r="BC62" s="321"/>
      <c r="BD62" s="321"/>
      <c r="BE62" s="321"/>
      <c r="BF62" s="321"/>
      <c r="BG62" s="25"/>
      <c r="BJ62" s="291"/>
      <c r="BK62" s="291"/>
      <c r="BL62" s="291"/>
      <c r="BM62" s="291"/>
      <c r="BN62" s="291"/>
    </row>
    <row r="63" spans="1:66">
      <c r="B63" s="44" t="s">
        <v>51</v>
      </c>
      <c r="C63" s="45" t="s">
        <v>54</v>
      </c>
      <c r="D63" s="46"/>
      <c r="E63" s="47"/>
      <c r="F63" s="48"/>
      <c r="G63" s="49"/>
      <c r="H63" s="50"/>
      <c r="I63" s="51"/>
      <c r="J63" s="51"/>
      <c r="K63" s="51"/>
      <c r="L63" s="51"/>
      <c r="M63" s="51"/>
      <c r="N63" s="51"/>
      <c r="O63" s="139"/>
      <c r="P63" s="139"/>
      <c r="Q63" s="139"/>
      <c r="R63" s="139"/>
      <c r="S63" s="51"/>
      <c r="T63" s="348">
        <f>T922</f>
        <v>0</v>
      </c>
      <c r="U63" s="348"/>
      <c r="V63" s="348"/>
      <c r="W63" s="348"/>
      <c r="X63" s="348"/>
      <c r="AG63" s="291"/>
      <c r="AH63" s="291"/>
      <c r="AI63" s="291"/>
      <c r="AJ63" s="291"/>
      <c r="AK63" s="291"/>
      <c r="AL63" s="25"/>
      <c r="AN63" s="291"/>
      <c r="AO63" s="291"/>
      <c r="AP63" s="291"/>
      <c r="AQ63" s="291"/>
      <c r="AR63" s="291"/>
      <c r="AS63" s="25"/>
      <c r="AU63" s="321">
        <f>AU922</f>
        <v>0</v>
      </c>
      <c r="AV63" s="321"/>
      <c r="AW63" s="321"/>
      <c r="AX63" s="321"/>
      <c r="AY63" s="321"/>
      <c r="AZ63" s="25"/>
      <c r="BB63" s="321">
        <f>BB922</f>
        <v>0</v>
      </c>
      <c r="BC63" s="321"/>
      <c r="BD63" s="321"/>
      <c r="BE63" s="321"/>
      <c r="BF63" s="321"/>
      <c r="BG63" s="25"/>
      <c r="BJ63" s="291"/>
      <c r="BK63" s="291"/>
      <c r="BL63" s="291"/>
      <c r="BM63" s="291"/>
      <c r="BN63" s="291"/>
    </row>
    <row r="64" spans="1:66">
      <c r="B64" s="44" t="s">
        <v>53</v>
      </c>
      <c r="C64" s="45" t="s">
        <v>56</v>
      </c>
      <c r="D64" s="46"/>
      <c r="E64" s="47"/>
      <c r="F64" s="48"/>
      <c r="G64" s="49"/>
      <c r="H64" s="50"/>
      <c r="I64" s="51"/>
      <c r="J64" s="51"/>
      <c r="K64" s="51"/>
      <c r="L64" s="51"/>
      <c r="M64" s="51"/>
      <c r="N64" s="51"/>
      <c r="O64" s="139"/>
      <c r="P64" s="139"/>
      <c r="Q64" s="139"/>
      <c r="R64" s="139"/>
      <c r="S64" s="51"/>
      <c r="T64" s="348">
        <f>T966</f>
        <v>0</v>
      </c>
      <c r="U64" s="348"/>
      <c r="V64" s="348"/>
      <c r="W64" s="348"/>
      <c r="X64" s="348"/>
      <c r="AG64" s="291"/>
      <c r="AH64" s="291"/>
      <c r="AI64" s="291"/>
      <c r="AJ64" s="291"/>
      <c r="AK64" s="291"/>
      <c r="AL64" s="25"/>
      <c r="AN64" s="291"/>
      <c r="AO64" s="291"/>
      <c r="AP64" s="291"/>
      <c r="AQ64" s="291"/>
      <c r="AR64" s="291"/>
      <c r="AS64" s="25"/>
      <c r="AU64" s="321">
        <f>AU966</f>
        <v>0</v>
      </c>
      <c r="AV64" s="321"/>
      <c r="AW64" s="321"/>
      <c r="AX64" s="321"/>
      <c r="AY64" s="321"/>
      <c r="AZ64" s="25"/>
      <c r="BB64" s="321">
        <f>BB966</f>
        <v>0</v>
      </c>
      <c r="BC64" s="321"/>
      <c r="BD64" s="321"/>
      <c r="BE64" s="321"/>
      <c r="BF64" s="321"/>
      <c r="BG64" s="25"/>
      <c r="BJ64" s="291"/>
      <c r="BK64" s="291"/>
      <c r="BL64" s="291"/>
      <c r="BM64" s="291"/>
      <c r="BN64" s="291"/>
    </row>
    <row r="65" spans="1:80">
      <c r="B65" s="44" t="s">
        <v>55</v>
      </c>
      <c r="C65" s="45" t="s">
        <v>58</v>
      </c>
      <c r="D65" s="46"/>
      <c r="E65" s="47"/>
      <c r="F65" s="48"/>
      <c r="G65" s="49"/>
      <c r="H65" s="50"/>
      <c r="I65" s="51"/>
      <c r="J65" s="51"/>
      <c r="K65" s="51"/>
      <c r="L65" s="51"/>
      <c r="M65" s="51"/>
      <c r="N65" s="51"/>
      <c r="O65" s="139"/>
      <c r="P65" s="139"/>
      <c r="Q65" s="139"/>
      <c r="R65" s="139"/>
      <c r="S65" s="51"/>
      <c r="T65" s="348">
        <f>T1013</f>
        <v>0</v>
      </c>
      <c r="U65" s="348"/>
      <c r="V65" s="348"/>
      <c r="W65" s="348"/>
      <c r="X65" s="348"/>
      <c r="AG65" s="291"/>
      <c r="AH65" s="291"/>
      <c r="AI65" s="291"/>
      <c r="AJ65" s="291"/>
      <c r="AK65" s="291"/>
      <c r="AL65" s="25"/>
      <c r="AN65" s="291"/>
      <c r="AO65" s="291"/>
      <c r="AP65" s="291"/>
      <c r="AQ65" s="291"/>
      <c r="AR65" s="291"/>
      <c r="AS65" s="25"/>
      <c r="AU65" s="321">
        <f>AU1013</f>
        <v>0</v>
      </c>
      <c r="AV65" s="321"/>
      <c r="AW65" s="321"/>
      <c r="AX65" s="321"/>
      <c r="AY65" s="321"/>
      <c r="AZ65" s="25"/>
      <c r="BB65" s="321">
        <f>BB1013</f>
        <v>0</v>
      </c>
      <c r="BC65" s="321"/>
      <c r="BD65" s="321"/>
      <c r="BE65" s="321"/>
      <c r="BF65" s="321"/>
      <c r="BG65" s="25"/>
      <c r="BJ65" s="291"/>
      <c r="BK65" s="291"/>
      <c r="BL65" s="291"/>
      <c r="BM65" s="291"/>
      <c r="BN65" s="291"/>
    </row>
    <row r="66" spans="1:80">
      <c r="B66" s="44" t="s">
        <v>57</v>
      </c>
      <c r="C66" s="45" t="str">
        <f>B1014</f>
        <v>GIPSKARTONSKI RADOVI</v>
      </c>
      <c r="D66" s="46"/>
      <c r="E66" s="47"/>
      <c r="F66" s="48"/>
      <c r="G66" s="49"/>
      <c r="H66" s="50"/>
      <c r="I66" s="51"/>
      <c r="J66" s="51"/>
      <c r="K66" s="51"/>
      <c r="L66" s="51"/>
      <c r="M66" s="51"/>
      <c r="N66" s="51"/>
      <c r="O66" s="139"/>
      <c r="P66" s="139"/>
      <c r="Q66" s="139"/>
      <c r="R66" s="139"/>
      <c r="S66" s="51"/>
      <c r="T66" s="348">
        <f>T1049</f>
        <v>0</v>
      </c>
      <c r="U66" s="348"/>
      <c r="V66" s="348"/>
      <c r="W66" s="348"/>
      <c r="X66" s="348"/>
      <c r="AG66" s="291"/>
      <c r="AH66" s="291"/>
      <c r="AI66" s="291"/>
      <c r="AJ66" s="291"/>
      <c r="AK66" s="291"/>
      <c r="AL66" s="25"/>
      <c r="AN66" s="291"/>
      <c r="AO66" s="291"/>
      <c r="AP66" s="291"/>
      <c r="AQ66" s="291"/>
      <c r="AR66" s="291"/>
      <c r="AS66" s="25"/>
      <c r="AU66" s="321">
        <f>AU1014</f>
        <v>0</v>
      </c>
      <c r="AV66" s="321"/>
      <c r="AW66" s="321"/>
      <c r="AX66" s="321"/>
      <c r="AY66" s="321"/>
      <c r="AZ66" s="25"/>
      <c r="BB66" s="321">
        <f>BB1014</f>
        <v>0</v>
      </c>
      <c r="BC66" s="321"/>
      <c r="BD66" s="321"/>
      <c r="BE66" s="321"/>
      <c r="BF66" s="321"/>
      <c r="BG66" s="25"/>
      <c r="BJ66" s="291"/>
      <c r="BK66" s="291"/>
      <c r="BL66" s="291"/>
      <c r="BM66" s="291"/>
      <c r="BN66" s="291"/>
    </row>
    <row r="67" spans="1:80">
      <c r="B67" s="44" t="s">
        <v>59</v>
      </c>
      <c r="C67" s="45" t="s">
        <v>61</v>
      </c>
      <c r="D67" s="46"/>
      <c r="E67" s="47"/>
      <c r="F67" s="48"/>
      <c r="G67" s="49"/>
      <c r="H67" s="50"/>
      <c r="I67" s="51"/>
      <c r="J67" s="51"/>
      <c r="K67" s="51"/>
      <c r="L67" s="51"/>
      <c r="M67" s="51"/>
      <c r="N67" s="51"/>
      <c r="O67" s="139"/>
      <c r="P67" s="139"/>
      <c r="Q67" s="139"/>
      <c r="R67" s="139"/>
      <c r="S67" s="51"/>
      <c r="T67" s="348">
        <f>T1099</f>
        <v>0</v>
      </c>
      <c r="U67" s="348"/>
      <c r="V67" s="348"/>
      <c r="W67" s="348"/>
      <c r="X67" s="348"/>
      <c r="AG67" s="291"/>
      <c r="AH67" s="291"/>
      <c r="AI67" s="291"/>
      <c r="AJ67" s="291"/>
      <c r="AK67" s="291"/>
      <c r="AL67" s="25"/>
      <c r="AN67" s="291"/>
      <c r="AO67" s="291"/>
      <c r="AP67" s="291"/>
      <c r="AQ67" s="291"/>
      <c r="AR67" s="291"/>
      <c r="AS67" s="25"/>
      <c r="AU67" s="321">
        <f>AU1099</f>
        <v>0</v>
      </c>
      <c r="AV67" s="321"/>
      <c r="AW67" s="321"/>
      <c r="AX67" s="321"/>
      <c r="AY67" s="321"/>
      <c r="AZ67" s="25"/>
      <c r="BB67" s="321">
        <f>BB1099</f>
        <v>0</v>
      </c>
      <c r="BC67" s="321"/>
      <c r="BD67" s="321"/>
      <c r="BE67" s="321"/>
      <c r="BF67" s="321"/>
      <c r="BG67" s="25"/>
      <c r="BJ67" s="291"/>
      <c r="BK67" s="291"/>
      <c r="BL67" s="291"/>
      <c r="BM67" s="291"/>
      <c r="BN67" s="291"/>
    </row>
    <row r="68" spans="1:80">
      <c r="B68" s="44" t="s">
        <v>60</v>
      </c>
      <c r="C68" s="45" t="s">
        <v>63</v>
      </c>
      <c r="D68" s="46"/>
      <c r="E68" s="47"/>
      <c r="F68" s="48"/>
      <c r="G68" s="49"/>
      <c r="H68" s="50"/>
      <c r="I68" s="51"/>
      <c r="J68" s="51"/>
      <c r="K68" s="51"/>
      <c r="L68" s="51"/>
      <c r="M68" s="51"/>
      <c r="N68" s="51"/>
      <c r="O68" s="139"/>
      <c r="P68" s="139"/>
      <c r="Q68" s="139"/>
      <c r="R68" s="139"/>
      <c r="S68" s="51"/>
      <c r="T68" s="348">
        <f>T1181</f>
        <v>0</v>
      </c>
      <c r="U68" s="348"/>
      <c r="V68" s="348"/>
      <c r="W68" s="348"/>
      <c r="X68" s="348"/>
      <c r="AG68" s="291"/>
      <c r="AH68" s="291"/>
      <c r="AI68" s="291"/>
      <c r="AJ68" s="291"/>
      <c r="AK68" s="291"/>
      <c r="AL68" s="25"/>
      <c r="AN68" s="291"/>
      <c r="AO68" s="291"/>
      <c r="AP68" s="291"/>
      <c r="AQ68" s="291"/>
      <c r="AR68" s="291"/>
      <c r="AS68" s="25"/>
      <c r="AU68" s="321">
        <f>AU1181</f>
        <v>0</v>
      </c>
      <c r="AV68" s="321"/>
      <c r="AW68" s="321"/>
      <c r="AX68" s="321"/>
      <c r="AY68" s="321"/>
      <c r="AZ68" s="25"/>
      <c r="BB68" s="321">
        <f>BB1181</f>
        <v>0</v>
      </c>
      <c r="BC68" s="321"/>
      <c r="BD68" s="321"/>
      <c r="BE68" s="321"/>
      <c r="BF68" s="321"/>
      <c r="BG68" s="25"/>
      <c r="BJ68" s="291"/>
      <c r="BK68" s="291"/>
      <c r="BL68" s="291"/>
      <c r="BM68" s="291"/>
      <c r="BN68" s="291"/>
    </row>
    <row r="69" spans="1:80">
      <c r="B69" s="44" t="s">
        <v>62</v>
      </c>
      <c r="C69" s="45" t="str">
        <f>B1182</f>
        <v>OSTALI RADOVI</v>
      </c>
      <c r="D69" s="46"/>
      <c r="E69" s="47"/>
      <c r="F69" s="48"/>
      <c r="G69" s="49"/>
      <c r="H69" s="50"/>
      <c r="I69" s="51"/>
      <c r="J69" s="51"/>
      <c r="K69" s="51"/>
      <c r="L69" s="51"/>
      <c r="M69" s="51"/>
      <c r="N69" s="51"/>
      <c r="O69" s="139"/>
      <c r="P69" s="139"/>
      <c r="Q69" s="139"/>
      <c r="R69" s="139"/>
      <c r="S69" s="51"/>
      <c r="T69" s="348">
        <f>T1191</f>
        <v>0</v>
      </c>
      <c r="U69" s="348"/>
      <c r="V69" s="348"/>
      <c r="W69" s="348"/>
      <c r="X69" s="348"/>
      <c r="AG69" s="291"/>
      <c r="AH69" s="291"/>
      <c r="AI69" s="291"/>
      <c r="AJ69" s="291"/>
      <c r="AK69" s="291"/>
      <c r="AL69" s="25"/>
      <c r="AN69" s="291"/>
      <c r="AO69" s="291"/>
      <c r="AP69" s="291"/>
      <c r="AQ69" s="291"/>
      <c r="AR69" s="291"/>
      <c r="AS69" s="25"/>
      <c r="AU69" s="321" t="e">
        <f>#REF!</f>
        <v>#REF!</v>
      </c>
      <c r="AV69" s="321"/>
      <c r="AW69" s="321"/>
      <c r="AX69" s="321"/>
      <c r="AY69" s="321"/>
      <c r="AZ69" s="25"/>
      <c r="BB69" s="321" t="e">
        <f>#REF!</f>
        <v>#REF!</v>
      </c>
      <c r="BC69" s="321"/>
      <c r="BD69" s="321"/>
      <c r="BE69" s="321"/>
      <c r="BF69" s="321"/>
      <c r="BG69" s="25"/>
      <c r="BJ69" s="291"/>
      <c r="BK69" s="291"/>
      <c r="BL69" s="291"/>
      <c r="BM69" s="291"/>
      <c r="BN69" s="291"/>
    </row>
    <row r="70" spans="1:80">
      <c r="A70" s="29" t="s">
        <v>65</v>
      </c>
      <c r="B70" s="29"/>
      <c r="C70" s="53"/>
      <c r="D70" s="53"/>
      <c r="E70" s="53"/>
      <c r="F70" s="53"/>
      <c r="G70" s="55"/>
      <c r="H70" s="56"/>
      <c r="Q70" s="131" t="s">
        <v>48</v>
      </c>
      <c r="T70" s="348">
        <f>SUM(T62:X69)</f>
        <v>0</v>
      </c>
      <c r="U70" s="348"/>
      <c r="V70" s="348"/>
      <c r="W70" s="348"/>
      <c r="X70" s="348"/>
      <c r="AG70" s="291"/>
      <c r="AH70" s="291"/>
      <c r="AI70" s="291"/>
      <c r="AJ70" s="291"/>
      <c r="AK70" s="291"/>
      <c r="AL70" s="25"/>
      <c r="AN70" s="291"/>
      <c r="AO70" s="291"/>
      <c r="AP70" s="291"/>
      <c r="AQ70" s="291"/>
      <c r="AR70" s="291"/>
      <c r="AS70" s="25"/>
      <c r="AU70" s="339">
        <f>SUM(AU62:AY68)</f>
        <v>0</v>
      </c>
      <c r="AV70" s="339"/>
      <c r="AW70" s="339"/>
      <c r="AX70" s="339"/>
      <c r="AY70" s="339"/>
      <c r="AZ70" s="25"/>
      <c r="BB70" s="339">
        <f>SUM(BB62:BF68)</f>
        <v>0</v>
      </c>
      <c r="BC70" s="339"/>
      <c r="BD70" s="339"/>
      <c r="BE70" s="339"/>
      <c r="BF70" s="339"/>
      <c r="BG70" s="25"/>
      <c r="BJ70" s="291"/>
      <c r="BK70" s="291"/>
      <c r="BL70" s="291"/>
      <c r="BM70" s="291"/>
      <c r="BN70" s="291"/>
    </row>
    <row r="71" spans="1:80" s="36" customFormat="1" ht="15">
      <c r="O71" s="137"/>
      <c r="P71" s="137"/>
      <c r="Q71" s="131"/>
      <c r="R71" s="137"/>
      <c r="T71" s="116"/>
      <c r="U71" s="116"/>
      <c r="V71" s="116"/>
      <c r="W71" s="116"/>
      <c r="X71" s="116"/>
      <c r="AG71" s="52"/>
      <c r="AH71" s="52"/>
      <c r="AI71" s="52"/>
      <c r="AJ71" s="52"/>
      <c r="AK71" s="52"/>
      <c r="AN71" s="52"/>
      <c r="AO71" s="52"/>
      <c r="AP71" s="52"/>
      <c r="AQ71" s="52"/>
      <c r="AR71" s="52"/>
      <c r="AU71" s="52"/>
      <c r="AV71" s="52"/>
      <c r="AW71" s="52"/>
      <c r="AX71" s="52"/>
      <c r="AY71" s="52"/>
      <c r="BB71" s="52"/>
      <c r="BC71" s="52"/>
      <c r="BD71" s="52"/>
      <c r="BE71" s="52"/>
      <c r="BF71" s="52"/>
    </row>
    <row r="72" spans="1:80" ht="21" thickBot="1">
      <c r="A72" s="356" t="s">
        <v>66</v>
      </c>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Z72" s="58"/>
      <c r="AA72" s="58"/>
      <c r="AG72" s="25"/>
      <c r="AL72" s="25"/>
      <c r="AN72" s="25"/>
      <c r="AS72" s="25"/>
    </row>
    <row r="73" spans="1:80" ht="16.5" customHeight="1">
      <c r="B73" s="25" t="s">
        <v>64</v>
      </c>
      <c r="C73" s="54" t="s">
        <v>66</v>
      </c>
      <c r="D73" s="54"/>
      <c r="E73" s="54"/>
      <c r="F73" s="54"/>
      <c r="G73" s="54"/>
      <c r="H73" s="54"/>
      <c r="I73" s="54"/>
      <c r="J73" s="54"/>
      <c r="K73" s="54"/>
      <c r="L73" s="54"/>
      <c r="M73" s="54"/>
      <c r="N73" s="54"/>
      <c r="O73" s="140"/>
      <c r="P73" s="140"/>
      <c r="Q73" s="140"/>
      <c r="R73" s="140"/>
      <c r="S73" s="54"/>
      <c r="T73" s="309">
        <f>T1311</f>
        <v>0</v>
      </c>
      <c r="U73" s="309"/>
      <c r="V73" s="309"/>
      <c r="W73" s="309"/>
      <c r="X73" s="309"/>
      <c r="AB73" s="61"/>
      <c r="AG73" s="291"/>
      <c r="AH73" s="291"/>
      <c r="AI73" s="291"/>
      <c r="AJ73" s="291"/>
      <c r="AK73" s="291"/>
      <c r="AL73" s="26"/>
      <c r="AN73" s="291"/>
      <c r="AO73" s="291"/>
      <c r="AP73" s="291"/>
      <c r="AQ73" s="291"/>
      <c r="AR73" s="291"/>
      <c r="AS73" s="26"/>
      <c r="AU73" s="318">
        <v>0</v>
      </c>
      <c r="AV73" s="319"/>
      <c r="AW73" s="319"/>
      <c r="AX73" s="319"/>
      <c r="AY73" s="320"/>
      <c r="AZ73" s="62"/>
      <c r="BB73" s="318">
        <v>0</v>
      </c>
      <c r="BC73" s="319"/>
      <c r="BD73" s="319"/>
      <c r="BE73" s="319"/>
      <c r="BF73" s="320"/>
      <c r="BG73" s="62"/>
      <c r="BQ73" s="291"/>
      <c r="BR73" s="291"/>
      <c r="BS73" s="291"/>
      <c r="BT73" s="291"/>
      <c r="BU73" s="291"/>
      <c r="BV73" s="291"/>
      <c r="BW73" s="291"/>
      <c r="BX73" s="291"/>
      <c r="BY73" s="291"/>
      <c r="BZ73" s="291"/>
      <c r="CA73" s="291"/>
      <c r="CB73" s="291"/>
    </row>
    <row r="74" spans="1:80" ht="16.5" customHeight="1">
      <c r="Q74" s="131" t="s">
        <v>48</v>
      </c>
      <c r="T74" s="348">
        <f>SUM(T73)</f>
        <v>0</v>
      </c>
      <c r="U74" s="348"/>
      <c r="V74" s="348"/>
      <c r="W74" s="348"/>
      <c r="X74" s="348"/>
      <c r="AG74" s="291"/>
      <c r="AH74" s="291"/>
      <c r="AI74" s="291"/>
      <c r="AJ74" s="291"/>
      <c r="AK74" s="291"/>
      <c r="AL74" s="25"/>
      <c r="AN74" s="291"/>
      <c r="AO74" s="291"/>
      <c r="AP74" s="291"/>
      <c r="AQ74" s="291"/>
      <c r="AR74" s="291"/>
      <c r="AS74" s="25"/>
      <c r="AU74" s="321">
        <f>SUM(AU73:AY73)</f>
        <v>0</v>
      </c>
      <c r="AV74" s="321"/>
      <c r="AW74" s="321"/>
      <c r="AX74" s="321"/>
      <c r="AY74" s="321"/>
      <c r="AZ74" s="25"/>
      <c r="BB74" s="321">
        <f>SUM(BB73:BF73)</f>
        <v>0</v>
      </c>
      <c r="BC74" s="321"/>
      <c r="BD74" s="321"/>
      <c r="BE74" s="321"/>
      <c r="BF74" s="321"/>
      <c r="BG74" s="25"/>
    </row>
    <row r="75" spans="1:80" ht="16.5" customHeight="1" thickBot="1">
      <c r="Z75" s="64"/>
      <c r="AA75" s="64"/>
      <c r="AB75" s="63"/>
      <c r="AC75" s="64"/>
      <c r="AD75" s="64"/>
      <c r="AE75" s="64"/>
      <c r="AG75" s="25"/>
      <c r="AL75" s="25"/>
      <c r="AN75" s="25"/>
      <c r="AS75" s="25"/>
      <c r="AU75" s="25"/>
      <c r="AZ75" s="25"/>
      <c r="BB75" s="25"/>
      <c r="BG75" s="25"/>
    </row>
    <row r="76" spans="1:80" ht="16.5" thickBot="1">
      <c r="C76" s="354" t="s">
        <v>67</v>
      </c>
      <c r="D76" s="354"/>
      <c r="E76" s="354"/>
      <c r="F76" s="354"/>
      <c r="G76" s="354"/>
      <c r="H76" s="354"/>
      <c r="I76" s="354"/>
      <c r="J76" s="354"/>
      <c r="K76" s="354"/>
      <c r="L76" s="354"/>
      <c r="M76" s="354"/>
      <c r="N76" s="354"/>
      <c r="O76" s="355">
        <f>SUM(T70+T60+T74)</f>
        <v>0</v>
      </c>
      <c r="P76" s="355"/>
      <c r="Q76" s="355"/>
      <c r="R76" s="355"/>
      <c r="S76" s="355"/>
      <c r="T76" s="355"/>
      <c r="U76" s="355"/>
      <c r="V76" s="355"/>
      <c r="W76" s="355"/>
      <c r="X76" s="355"/>
      <c r="Z76" s="106"/>
      <c r="AA76" s="106"/>
      <c r="AB76" s="106"/>
      <c r="AC76" s="106"/>
      <c r="AG76" s="291"/>
      <c r="AH76" s="291"/>
      <c r="AI76" s="291"/>
      <c r="AJ76" s="291"/>
      <c r="AK76" s="291"/>
      <c r="AL76" s="25"/>
      <c r="AN76" s="291"/>
      <c r="AO76" s="291"/>
      <c r="AP76" s="291"/>
      <c r="AQ76" s="291"/>
      <c r="AR76" s="291"/>
      <c r="AS76" s="25"/>
      <c r="AU76" s="25"/>
      <c r="AZ76" s="25"/>
      <c r="BB76" s="25"/>
      <c r="BG76" s="25"/>
      <c r="BJ76" s="291"/>
      <c r="BK76" s="291"/>
      <c r="BL76" s="291"/>
      <c r="BM76" s="291"/>
      <c r="BN76" s="291"/>
    </row>
    <row r="77" spans="1:80">
      <c r="C77" s="354"/>
      <c r="D77" s="354"/>
      <c r="E77" s="354"/>
      <c r="F77" s="354"/>
      <c r="G77" s="354"/>
      <c r="H77" s="354"/>
      <c r="I77" s="354"/>
      <c r="J77" s="354"/>
      <c r="K77" s="354"/>
      <c r="L77" s="354"/>
      <c r="M77" s="354"/>
      <c r="N77" s="354"/>
      <c r="O77" s="355"/>
      <c r="P77" s="355"/>
      <c r="Q77" s="355"/>
      <c r="R77" s="355"/>
      <c r="S77" s="355"/>
      <c r="T77" s="355"/>
      <c r="U77" s="355"/>
      <c r="V77" s="355"/>
      <c r="W77" s="355"/>
      <c r="X77" s="355"/>
      <c r="Z77" s="107"/>
      <c r="AA77" s="107"/>
      <c r="AB77" s="106"/>
      <c r="AC77" s="106"/>
      <c r="AG77" s="291"/>
      <c r="AH77" s="291"/>
      <c r="AI77" s="291"/>
      <c r="AJ77" s="291"/>
      <c r="AK77" s="291"/>
      <c r="AL77" s="25"/>
      <c r="AN77" s="291"/>
      <c r="AO77" s="291"/>
      <c r="AP77" s="291"/>
      <c r="AQ77" s="291"/>
      <c r="AR77" s="291"/>
      <c r="AS77" s="25"/>
      <c r="AU77" s="321" t="e">
        <f>AU74+#REF!+AU70+AU60</f>
        <v>#REF!</v>
      </c>
      <c r="AV77" s="321"/>
      <c r="AW77" s="321"/>
      <c r="AX77" s="321"/>
      <c r="AY77" s="321"/>
      <c r="AZ77" s="25"/>
      <c r="BB77" s="321" t="e">
        <f>BB74+#REF!+BB70+BB60</f>
        <v>#REF!</v>
      </c>
      <c r="BC77" s="321"/>
      <c r="BD77" s="321"/>
      <c r="BE77" s="321"/>
      <c r="BF77" s="321"/>
      <c r="BG77" s="25"/>
      <c r="BJ77" s="291"/>
      <c r="BK77" s="291"/>
      <c r="BL77" s="291"/>
      <c r="BM77" s="291"/>
      <c r="BN77" s="291"/>
    </row>
    <row r="78" spans="1:80" ht="16.5" customHeight="1">
      <c r="C78" s="65"/>
      <c r="D78" s="65"/>
      <c r="E78" s="65"/>
      <c r="F78" s="65"/>
      <c r="G78" s="65"/>
      <c r="H78" s="65"/>
      <c r="I78" s="65"/>
      <c r="J78" s="65"/>
      <c r="K78" s="65"/>
      <c r="L78" s="65"/>
      <c r="M78" s="65"/>
      <c r="N78" s="65"/>
      <c r="O78" s="132"/>
      <c r="P78" s="132"/>
      <c r="Q78" s="132"/>
      <c r="R78" s="132"/>
      <c r="S78" s="66"/>
      <c r="T78" s="120"/>
      <c r="U78" s="120"/>
      <c r="V78" s="120"/>
      <c r="W78" s="120"/>
      <c r="X78" s="120"/>
      <c r="Z78" s="291"/>
      <c r="AA78" s="291"/>
      <c r="AB78" s="291"/>
      <c r="AC78" s="291"/>
      <c r="AD78" s="291"/>
      <c r="AE78" s="291"/>
      <c r="AF78" s="291"/>
      <c r="AG78" s="291"/>
      <c r="AH78" s="291"/>
      <c r="AI78" s="291"/>
      <c r="AJ78" s="291"/>
      <c r="AK78" s="291"/>
      <c r="AL78" s="25"/>
      <c r="AN78" s="291"/>
      <c r="AO78" s="291"/>
      <c r="AP78" s="291"/>
      <c r="AQ78" s="291"/>
      <c r="AR78" s="291"/>
      <c r="AS78" s="25"/>
      <c r="AU78" s="317" t="e">
        <f>(#REF!+#REF!+#REF!+#REF!+#REF!+#REF!+#REF!+#REF!+#REF!+#REF!)*(1+#REF!)</f>
        <v>#REF!</v>
      </c>
      <c r="AV78" s="317"/>
      <c r="AW78" s="317"/>
      <c r="AX78" s="317"/>
      <c r="AY78" s="317"/>
      <c r="AZ78" s="25"/>
      <c r="BB78" s="317" t="e">
        <f>(#REF!+#REF!+#REF!+#REF!+#REF!+#REF!+#REF!+#REF!+#REF!+#REF!)*(1+#REF!)</f>
        <v>#REF!</v>
      </c>
      <c r="BC78" s="317"/>
      <c r="BD78" s="317"/>
      <c r="BE78" s="317"/>
      <c r="BF78" s="317"/>
      <c r="BG78" s="25"/>
    </row>
    <row r="79" spans="1:80" s="68" customFormat="1" ht="19.5" outlineLevel="1">
      <c r="A79" s="67"/>
      <c r="B79" s="368" t="s">
        <v>68</v>
      </c>
      <c r="C79" s="368"/>
      <c r="D79" s="368"/>
      <c r="E79" s="368"/>
      <c r="F79" s="368"/>
      <c r="G79" s="368"/>
      <c r="H79" s="368"/>
      <c r="I79" s="368"/>
      <c r="J79" s="368"/>
      <c r="K79" s="368"/>
      <c r="L79" s="368"/>
      <c r="M79" s="368"/>
      <c r="N79" s="368"/>
      <c r="O79" s="368"/>
      <c r="P79" s="368"/>
      <c r="Q79" s="368"/>
      <c r="R79" s="368"/>
      <c r="S79" s="368"/>
      <c r="T79" s="368"/>
      <c r="U79" s="368"/>
      <c r="V79" s="368"/>
      <c r="W79" s="368"/>
      <c r="X79" s="368"/>
      <c r="Z79" s="291"/>
      <c r="AA79" s="291"/>
      <c r="AB79" s="291"/>
      <c r="AC79" s="291"/>
      <c r="AD79" s="291"/>
      <c r="AE79" s="291"/>
      <c r="AF79" s="291"/>
      <c r="AG79" s="291"/>
      <c r="AH79" s="291"/>
      <c r="AI79" s="291"/>
      <c r="AJ79" s="291"/>
      <c r="AK79" s="291"/>
      <c r="AN79" s="291"/>
      <c r="AO79" s="291"/>
      <c r="AP79" s="291"/>
      <c r="AQ79" s="291"/>
      <c r="AR79" s="291"/>
      <c r="AU79" s="317"/>
      <c r="AV79" s="317"/>
      <c r="AW79" s="317"/>
      <c r="AX79" s="317"/>
      <c r="AY79" s="317"/>
      <c r="BB79" s="317"/>
      <c r="BC79" s="317"/>
      <c r="BD79" s="317"/>
      <c r="BE79" s="317"/>
      <c r="BF79" s="317"/>
    </row>
    <row r="80" spans="1:80" s="68" customFormat="1" ht="19.5" outlineLevel="1">
      <c r="A80" s="67"/>
      <c r="B80" s="112"/>
      <c r="C80" s="112"/>
      <c r="D80" s="112"/>
      <c r="E80" s="112"/>
      <c r="F80" s="112"/>
      <c r="G80" s="112"/>
      <c r="H80" s="112"/>
      <c r="I80" s="112"/>
      <c r="J80" s="112"/>
      <c r="K80" s="112"/>
      <c r="L80" s="112"/>
      <c r="M80" s="112"/>
      <c r="N80" s="112"/>
      <c r="O80" s="141"/>
      <c r="P80" s="141"/>
      <c r="Q80" s="141"/>
      <c r="R80" s="141"/>
      <c r="S80" s="112"/>
      <c r="T80" s="121"/>
      <c r="U80" s="121"/>
      <c r="V80" s="121"/>
      <c r="W80" s="121"/>
      <c r="X80" s="121"/>
      <c r="Z80" s="110"/>
      <c r="AA80" s="110"/>
      <c r="AB80" s="110"/>
      <c r="AC80" s="110"/>
      <c r="AD80" s="110"/>
      <c r="AE80" s="110"/>
      <c r="AF80" s="110"/>
      <c r="AG80" s="110"/>
      <c r="AH80" s="110"/>
      <c r="AI80" s="110"/>
      <c r="AJ80" s="110"/>
      <c r="AK80" s="110"/>
      <c r="AN80" s="110"/>
      <c r="AO80" s="110"/>
      <c r="AP80" s="110"/>
      <c r="AQ80" s="110"/>
      <c r="AR80" s="110"/>
      <c r="AU80" s="111"/>
      <c r="AV80" s="111"/>
      <c r="AW80" s="111"/>
      <c r="AX80" s="111"/>
      <c r="AY80" s="111"/>
      <c r="BB80" s="111"/>
      <c r="BC80" s="111"/>
      <c r="BD80" s="111"/>
      <c r="BE80" s="111"/>
      <c r="BF80" s="111"/>
    </row>
    <row r="81" spans="1:59" s="68" customFormat="1" ht="12.75" customHeight="1" outlineLevel="1">
      <c r="A81" s="67"/>
      <c r="B81" s="353" t="s">
        <v>69</v>
      </c>
      <c r="C81" s="353"/>
      <c r="D81" s="353"/>
      <c r="E81" s="353"/>
      <c r="F81" s="353"/>
      <c r="G81" s="353"/>
      <c r="H81" s="353"/>
      <c r="I81" s="353"/>
      <c r="J81" s="353"/>
      <c r="K81" s="353"/>
      <c r="L81" s="353"/>
      <c r="M81" s="353"/>
      <c r="N81" s="353"/>
      <c r="O81" s="353"/>
      <c r="P81" s="353"/>
      <c r="Q81" s="353"/>
      <c r="R81" s="353"/>
      <c r="S81" s="353"/>
      <c r="T81" s="353"/>
      <c r="U81" s="353"/>
      <c r="V81" s="353"/>
      <c r="W81" s="353"/>
      <c r="X81" s="353"/>
      <c r="Z81" s="291"/>
      <c r="AA81" s="291"/>
      <c r="AB81" s="291"/>
      <c r="AC81" s="291"/>
      <c r="AD81" s="70"/>
      <c r="AE81" s="70"/>
      <c r="AF81" s="70"/>
      <c r="AG81" s="291"/>
      <c r="AH81" s="291"/>
      <c r="AI81" s="291"/>
      <c r="AJ81" s="291"/>
      <c r="AK81" s="291"/>
      <c r="AL81" s="70"/>
      <c r="AM81" s="70"/>
      <c r="AN81" s="291"/>
      <c r="AO81" s="291"/>
      <c r="AP81" s="291"/>
      <c r="AQ81" s="291"/>
      <c r="AR81" s="291"/>
      <c r="AS81" s="71"/>
      <c r="AT81" s="71"/>
      <c r="AU81" s="322" t="e">
        <f>#REF!-AU78</f>
        <v>#REF!</v>
      </c>
      <c r="AV81" s="322"/>
      <c r="AW81" s="322"/>
      <c r="AX81" s="322"/>
      <c r="AY81" s="322"/>
      <c r="AZ81" s="71"/>
      <c r="BA81" s="71"/>
      <c r="BB81" s="322" t="e">
        <f>#REF!-BB78</f>
        <v>#REF!</v>
      </c>
      <c r="BC81" s="322"/>
      <c r="BD81" s="322"/>
      <c r="BE81" s="322"/>
      <c r="BF81" s="322"/>
      <c r="BG81" s="71"/>
    </row>
    <row r="82" spans="1:59" s="68" customFormat="1" ht="13.5" customHeight="1" outlineLevel="1">
      <c r="A82" s="67"/>
      <c r="B82" s="72"/>
      <c r="C82" s="72"/>
      <c r="D82" s="72"/>
      <c r="E82" s="72"/>
      <c r="F82" s="72"/>
      <c r="G82" s="73"/>
      <c r="H82" s="73"/>
      <c r="I82" s="73"/>
      <c r="J82" s="73"/>
      <c r="K82" s="73"/>
      <c r="L82" s="73"/>
      <c r="M82" s="73"/>
      <c r="N82" s="73"/>
      <c r="O82" s="142"/>
      <c r="P82" s="142"/>
      <c r="Q82" s="142"/>
      <c r="R82" s="142"/>
      <c r="S82" s="73"/>
      <c r="T82" s="122"/>
      <c r="U82" s="122"/>
      <c r="V82" s="122"/>
      <c r="W82" s="122"/>
      <c r="X82" s="122"/>
      <c r="Z82" s="291"/>
      <c r="AA82" s="291"/>
      <c r="AB82" s="291"/>
      <c r="AC82" s="291"/>
      <c r="AD82" s="70"/>
      <c r="AE82" s="70"/>
      <c r="AF82" s="70"/>
      <c r="AG82" s="291"/>
      <c r="AH82" s="291"/>
      <c r="AI82" s="291"/>
      <c r="AJ82" s="291"/>
      <c r="AK82" s="291"/>
      <c r="AL82" s="70"/>
      <c r="AM82" s="70"/>
      <c r="AN82" s="291"/>
      <c r="AO82" s="291"/>
      <c r="AP82" s="291"/>
      <c r="AQ82" s="291"/>
      <c r="AR82" s="291"/>
      <c r="AS82" s="71"/>
      <c r="AT82" s="71"/>
      <c r="AU82" s="322"/>
      <c r="AV82" s="322"/>
      <c r="AW82" s="322"/>
      <c r="AX82" s="322"/>
      <c r="AY82" s="322"/>
      <c r="AZ82" s="71"/>
      <c r="BA82" s="71"/>
      <c r="BB82" s="322"/>
      <c r="BC82" s="322"/>
      <c r="BD82" s="322"/>
      <c r="BE82" s="322"/>
      <c r="BF82" s="322"/>
      <c r="BG82" s="71"/>
    </row>
    <row r="83" spans="1:59" s="68" customFormat="1" ht="12.75" customHeight="1" outlineLevel="1">
      <c r="A83" s="67"/>
      <c r="B83" s="350" t="s">
        <v>305</v>
      </c>
      <c r="C83" s="350"/>
      <c r="D83" s="350"/>
      <c r="E83" s="350"/>
      <c r="F83" s="350"/>
      <c r="G83" s="350"/>
      <c r="H83" s="350"/>
      <c r="I83" s="350"/>
      <c r="J83" s="350"/>
      <c r="K83" s="350"/>
      <c r="L83" s="350"/>
      <c r="M83" s="350"/>
      <c r="N83" s="350"/>
      <c r="O83" s="350"/>
      <c r="P83" s="350"/>
      <c r="Q83" s="350"/>
      <c r="R83" s="350"/>
      <c r="S83" s="350"/>
      <c r="T83" s="350"/>
      <c r="U83" s="350"/>
      <c r="V83" s="350"/>
      <c r="W83" s="350"/>
      <c r="X83" s="350"/>
      <c r="Z83" s="291"/>
      <c r="AA83" s="291"/>
      <c r="AB83" s="291"/>
      <c r="AC83" s="291"/>
      <c r="AD83" s="291"/>
      <c r="AE83" s="291"/>
      <c r="AF83" s="291"/>
      <c r="AU83" s="75"/>
      <c r="AZ83" s="76"/>
      <c r="BB83" s="75"/>
      <c r="BG83" s="76"/>
    </row>
    <row r="84" spans="1:59" s="68" customFormat="1" ht="13.5" customHeight="1" outlineLevel="1">
      <c r="A84" s="67"/>
      <c r="B84" s="350"/>
      <c r="C84" s="350"/>
      <c r="D84" s="350"/>
      <c r="E84" s="350"/>
      <c r="F84" s="350"/>
      <c r="G84" s="350"/>
      <c r="H84" s="350"/>
      <c r="I84" s="350"/>
      <c r="J84" s="350"/>
      <c r="K84" s="350"/>
      <c r="L84" s="350"/>
      <c r="M84" s="350"/>
      <c r="N84" s="350"/>
      <c r="O84" s="350"/>
      <c r="P84" s="350"/>
      <c r="Q84" s="350"/>
      <c r="R84" s="350"/>
      <c r="S84" s="350"/>
      <c r="T84" s="350"/>
      <c r="U84" s="350"/>
      <c r="V84" s="350"/>
      <c r="W84" s="350"/>
      <c r="X84" s="350"/>
      <c r="Z84" s="291"/>
      <c r="AA84" s="291"/>
      <c r="AB84" s="291"/>
      <c r="AC84" s="291"/>
      <c r="AD84" s="291"/>
      <c r="AE84" s="291"/>
      <c r="AF84" s="291"/>
      <c r="AU84" s="75"/>
      <c r="AZ84" s="76"/>
      <c r="BB84" s="75"/>
      <c r="BG84" s="76"/>
    </row>
    <row r="85" spans="1:59" s="68" customFormat="1" ht="12.75" customHeight="1" outlineLevel="1">
      <c r="A85" s="67"/>
      <c r="B85" s="350"/>
      <c r="C85" s="350"/>
      <c r="D85" s="350"/>
      <c r="E85" s="350"/>
      <c r="F85" s="350"/>
      <c r="G85" s="350"/>
      <c r="H85" s="350"/>
      <c r="I85" s="350"/>
      <c r="J85" s="350"/>
      <c r="K85" s="350"/>
      <c r="L85" s="350"/>
      <c r="M85" s="350"/>
      <c r="N85" s="350"/>
      <c r="O85" s="350"/>
      <c r="P85" s="350"/>
      <c r="Q85" s="350"/>
      <c r="R85" s="350"/>
      <c r="S85" s="350"/>
      <c r="T85" s="350"/>
      <c r="U85" s="350"/>
      <c r="V85" s="350"/>
      <c r="W85" s="350"/>
      <c r="X85" s="350"/>
      <c r="Z85" s="291"/>
      <c r="AA85" s="291"/>
      <c r="AB85" s="291"/>
      <c r="AC85" s="291"/>
      <c r="AD85" s="291"/>
      <c r="AE85" s="291"/>
      <c r="AF85" s="291"/>
      <c r="AU85" s="75"/>
      <c r="AZ85" s="76"/>
      <c r="BB85" s="75"/>
      <c r="BG85" s="76"/>
    </row>
    <row r="86" spans="1:59" s="68" customFormat="1" ht="13.5" customHeight="1" outlineLevel="1">
      <c r="A86" s="67"/>
      <c r="B86" s="350"/>
      <c r="C86" s="350"/>
      <c r="D86" s="350"/>
      <c r="E86" s="350"/>
      <c r="F86" s="350"/>
      <c r="G86" s="350"/>
      <c r="H86" s="350"/>
      <c r="I86" s="350"/>
      <c r="J86" s="350"/>
      <c r="K86" s="350"/>
      <c r="L86" s="350"/>
      <c r="M86" s="350"/>
      <c r="N86" s="350"/>
      <c r="O86" s="350"/>
      <c r="P86" s="350"/>
      <c r="Q86" s="350"/>
      <c r="R86" s="350"/>
      <c r="S86" s="350"/>
      <c r="T86" s="350"/>
      <c r="U86" s="350"/>
      <c r="V86" s="350"/>
      <c r="W86" s="350"/>
      <c r="X86" s="350"/>
      <c r="Z86" s="291"/>
      <c r="AA86" s="291"/>
      <c r="AB86" s="291"/>
      <c r="AC86" s="291"/>
      <c r="AD86" s="291"/>
      <c r="AE86" s="291"/>
      <c r="AF86" s="291"/>
      <c r="AU86" s="75"/>
      <c r="AZ86" s="76"/>
      <c r="BB86" s="75"/>
      <c r="BG86" s="76"/>
    </row>
    <row r="87" spans="1:59" s="68" customFormat="1" ht="12.75" customHeight="1" outlineLevel="1">
      <c r="A87" s="67"/>
      <c r="B87" s="350"/>
      <c r="C87" s="350"/>
      <c r="D87" s="350"/>
      <c r="E87" s="350"/>
      <c r="F87" s="350"/>
      <c r="G87" s="350"/>
      <c r="H87" s="350"/>
      <c r="I87" s="350"/>
      <c r="J87" s="350"/>
      <c r="K87" s="350"/>
      <c r="L87" s="350"/>
      <c r="M87" s="350"/>
      <c r="N87" s="350"/>
      <c r="O87" s="350"/>
      <c r="P87" s="350"/>
      <c r="Q87" s="350"/>
      <c r="R87" s="350"/>
      <c r="S87" s="350"/>
      <c r="T87" s="350"/>
      <c r="U87" s="350"/>
      <c r="V87" s="350"/>
      <c r="W87" s="350"/>
      <c r="X87" s="350"/>
      <c r="Z87" s="291"/>
      <c r="AA87" s="291"/>
      <c r="AB87" s="291"/>
      <c r="AC87" s="291"/>
      <c r="AD87" s="291"/>
      <c r="AE87" s="291"/>
      <c r="AF87" s="291"/>
      <c r="AU87" s="75"/>
      <c r="AZ87" s="76"/>
      <c r="BB87" s="75"/>
      <c r="BG87" s="76"/>
    </row>
    <row r="88" spans="1:59" s="68" customFormat="1" ht="13.5" customHeight="1" outlineLevel="1">
      <c r="A88" s="67"/>
      <c r="B88" s="350"/>
      <c r="C88" s="350"/>
      <c r="D88" s="350"/>
      <c r="E88" s="350"/>
      <c r="F88" s="350"/>
      <c r="G88" s="350"/>
      <c r="H88" s="350"/>
      <c r="I88" s="350"/>
      <c r="J88" s="350"/>
      <c r="K88" s="350"/>
      <c r="L88" s="350"/>
      <c r="M88" s="350"/>
      <c r="N88" s="350"/>
      <c r="O88" s="350"/>
      <c r="P88" s="350"/>
      <c r="Q88" s="350"/>
      <c r="R88" s="350"/>
      <c r="S88" s="350"/>
      <c r="T88" s="350"/>
      <c r="U88" s="350"/>
      <c r="V88" s="350"/>
      <c r="W88" s="350"/>
      <c r="X88" s="350"/>
      <c r="Z88" s="291"/>
      <c r="AA88" s="291"/>
      <c r="AB88" s="291"/>
      <c r="AC88" s="291"/>
      <c r="AD88" s="291"/>
      <c r="AE88" s="291"/>
      <c r="AF88" s="291"/>
      <c r="AU88" s="75"/>
      <c r="AZ88" s="76"/>
      <c r="BB88" s="75"/>
      <c r="BG88" s="76"/>
    </row>
    <row r="89" spans="1:59" s="68" customFormat="1" ht="15" outlineLevel="1">
      <c r="A89" s="67"/>
      <c r="B89" s="350"/>
      <c r="C89" s="350"/>
      <c r="D89" s="350"/>
      <c r="E89" s="350"/>
      <c r="F89" s="350"/>
      <c r="G89" s="350"/>
      <c r="H89" s="350"/>
      <c r="I89" s="350"/>
      <c r="J89" s="350"/>
      <c r="K89" s="350"/>
      <c r="L89" s="350"/>
      <c r="M89" s="350"/>
      <c r="N89" s="350"/>
      <c r="O89" s="350"/>
      <c r="P89" s="350"/>
      <c r="Q89" s="350"/>
      <c r="R89" s="350"/>
      <c r="S89" s="350"/>
      <c r="T89" s="350"/>
      <c r="U89" s="350"/>
      <c r="V89" s="350"/>
      <c r="W89" s="350"/>
      <c r="X89" s="350"/>
      <c r="Z89" s="291"/>
      <c r="AA89" s="291"/>
      <c r="AB89" s="291"/>
      <c r="AC89" s="291"/>
      <c r="AD89" s="291"/>
      <c r="AE89" s="291"/>
      <c r="AF89" s="291"/>
      <c r="AU89" s="75"/>
      <c r="AZ89" s="76"/>
      <c r="BB89" s="75"/>
      <c r="BG89" s="76"/>
    </row>
    <row r="90" spans="1:59" s="68" customFormat="1" ht="12.75" customHeight="1" outlineLevel="1">
      <c r="A90" s="67"/>
      <c r="B90" s="350"/>
      <c r="C90" s="350"/>
      <c r="D90" s="350"/>
      <c r="E90" s="350"/>
      <c r="F90" s="350"/>
      <c r="G90" s="350"/>
      <c r="H90" s="350"/>
      <c r="I90" s="350"/>
      <c r="J90" s="350"/>
      <c r="K90" s="350"/>
      <c r="L90" s="350"/>
      <c r="M90" s="350"/>
      <c r="N90" s="350"/>
      <c r="O90" s="350"/>
      <c r="P90" s="350"/>
      <c r="Q90" s="350"/>
      <c r="R90" s="350"/>
      <c r="S90" s="350"/>
      <c r="T90" s="350"/>
      <c r="U90" s="350"/>
      <c r="V90" s="350"/>
      <c r="W90" s="350"/>
      <c r="X90" s="350"/>
      <c r="Z90" s="291"/>
      <c r="AA90" s="291"/>
      <c r="AB90" s="291"/>
      <c r="AC90" s="291"/>
      <c r="AU90" s="75"/>
      <c r="AZ90" s="76"/>
      <c r="BB90" s="75"/>
      <c r="BG90" s="76"/>
    </row>
    <row r="91" spans="1:59" s="68" customFormat="1" ht="13.5" customHeight="1" outlineLevel="1">
      <c r="A91" s="67"/>
      <c r="B91" s="350"/>
      <c r="C91" s="350"/>
      <c r="D91" s="350"/>
      <c r="E91" s="350"/>
      <c r="F91" s="350"/>
      <c r="G91" s="350"/>
      <c r="H91" s="350"/>
      <c r="I91" s="350"/>
      <c r="J91" s="350"/>
      <c r="K91" s="350"/>
      <c r="L91" s="350"/>
      <c r="M91" s="350"/>
      <c r="N91" s="350"/>
      <c r="O91" s="350"/>
      <c r="P91" s="350"/>
      <c r="Q91" s="350"/>
      <c r="R91" s="350"/>
      <c r="S91" s="350"/>
      <c r="T91" s="350"/>
      <c r="U91" s="350"/>
      <c r="V91" s="350"/>
      <c r="W91" s="350"/>
      <c r="X91" s="350"/>
      <c r="Z91" s="291"/>
      <c r="AA91" s="291"/>
      <c r="AB91" s="291"/>
      <c r="AC91" s="291"/>
      <c r="AU91" s="75"/>
      <c r="AZ91" s="76"/>
      <c r="BB91" s="75"/>
      <c r="BG91" s="76"/>
    </row>
    <row r="92" spans="1:59" s="68" customFormat="1" ht="12.75" customHeight="1" outlineLevel="1">
      <c r="A92" s="67"/>
      <c r="B92" s="350"/>
      <c r="C92" s="350"/>
      <c r="D92" s="350"/>
      <c r="E92" s="350"/>
      <c r="F92" s="350"/>
      <c r="G92" s="350"/>
      <c r="H92" s="350"/>
      <c r="I92" s="350"/>
      <c r="J92" s="350"/>
      <c r="K92" s="350"/>
      <c r="L92" s="350"/>
      <c r="M92" s="350"/>
      <c r="N92" s="350"/>
      <c r="O92" s="350"/>
      <c r="P92" s="350"/>
      <c r="Q92" s="350"/>
      <c r="R92" s="350"/>
      <c r="S92" s="350"/>
      <c r="T92" s="350"/>
      <c r="U92" s="350"/>
      <c r="V92" s="350"/>
      <c r="W92" s="350"/>
      <c r="X92" s="350"/>
      <c r="Z92" s="291"/>
      <c r="AA92" s="291"/>
      <c r="AB92" s="291"/>
      <c r="AC92" s="291"/>
      <c r="AU92" s="75"/>
      <c r="AZ92" s="76"/>
      <c r="BB92" s="75"/>
      <c r="BG92" s="76"/>
    </row>
    <row r="93" spans="1:59" s="68" customFormat="1" ht="13.5" customHeight="1" outlineLevel="1">
      <c r="A93" s="67"/>
      <c r="B93" s="350"/>
      <c r="C93" s="350"/>
      <c r="D93" s="350"/>
      <c r="E93" s="350"/>
      <c r="F93" s="350"/>
      <c r="G93" s="350"/>
      <c r="H93" s="350"/>
      <c r="I93" s="350"/>
      <c r="J93" s="350"/>
      <c r="K93" s="350"/>
      <c r="L93" s="350"/>
      <c r="M93" s="350"/>
      <c r="N93" s="350"/>
      <c r="O93" s="350"/>
      <c r="P93" s="350"/>
      <c r="Q93" s="350"/>
      <c r="R93" s="350"/>
      <c r="S93" s="350"/>
      <c r="T93" s="350"/>
      <c r="U93" s="350"/>
      <c r="V93" s="350"/>
      <c r="W93" s="350"/>
      <c r="X93" s="350"/>
      <c r="Z93" s="291"/>
      <c r="AA93" s="291"/>
      <c r="AB93" s="291"/>
      <c r="AC93" s="291"/>
      <c r="AU93" s="75"/>
      <c r="AZ93" s="76"/>
      <c r="BB93" s="75"/>
      <c r="BG93" s="76"/>
    </row>
    <row r="94" spans="1:59" s="68" customFormat="1" ht="13.15" customHeight="1" outlineLevel="1">
      <c r="A94" s="67"/>
      <c r="B94" s="350"/>
      <c r="C94" s="350"/>
      <c r="D94" s="350"/>
      <c r="E94" s="350"/>
      <c r="F94" s="350"/>
      <c r="G94" s="350"/>
      <c r="H94" s="350"/>
      <c r="I94" s="350"/>
      <c r="J94" s="350"/>
      <c r="K94" s="350"/>
      <c r="L94" s="350"/>
      <c r="M94" s="350"/>
      <c r="N94" s="350"/>
      <c r="O94" s="350"/>
      <c r="P94" s="350"/>
      <c r="Q94" s="350"/>
      <c r="R94" s="350"/>
      <c r="S94" s="350"/>
      <c r="T94" s="350"/>
      <c r="U94" s="350"/>
      <c r="V94" s="350"/>
      <c r="W94" s="350"/>
      <c r="X94" s="350"/>
      <c r="Z94" s="291"/>
      <c r="AA94" s="291"/>
      <c r="AB94" s="291"/>
      <c r="AC94" s="291"/>
      <c r="AU94" s="75"/>
      <c r="AZ94" s="76"/>
      <c r="BB94" s="75"/>
      <c r="BG94" s="76"/>
    </row>
    <row r="95" spans="1:59" s="68" customFormat="1" ht="13.15" customHeight="1" outlineLevel="1">
      <c r="A95" s="67"/>
      <c r="B95" s="350"/>
      <c r="C95" s="350"/>
      <c r="D95" s="350"/>
      <c r="E95" s="350"/>
      <c r="F95" s="350"/>
      <c r="G95" s="350"/>
      <c r="H95" s="350"/>
      <c r="I95" s="350"/>
      <c r="J95" s="350"/>
      <c r="K95" s="350"/>
      <c r="L95" s="350"/>
      <c r="M95" s="350"/>
      <c r="N95" s="350"/>
      <c r="O95" s="350"/>
      <c r="P95" s="350"/>
      <c r="Q95" s="350"/>
      <c r="R95" s="350"/>
      <c r="S95" s="350"/>
      <c r="T95" s="350"/>
      <c r="U95" s="350"/>
      <c r="V95" s="350"/>
      <c r="W95" s="350"/>
      <c r="X95" s="350"/>
      <c r="Z95" s="291"/>
      <c r="AA95" s="291"/>
      <c r="AB95" s="291"/>
      <c r="AC95" s="291"/>
      <c r="AU95" s="75"/>
      <c r="AZ95" s="76"/>
      <c r="BB95" s="75"/>
      <c r="BG95" s="76"/>
    </row>
    <row r="96" spans="1:59" s="68" customFormat="1" ht="15" outlineLevel="1">
      <c r="A96" s="67"/>
      <c r="B96" s="350"/>
      <c r="C96" s="350"/>
      <c r="D96" s="350"/>
      <c r="E96" s="350"/>
      <c r="F96" s="350"/>
      <c r="G96" s="350"/>
      <c r="H96" s="350"/>
      <c r="I96" s="350"/>
      <c r="J96" s="350"/>
      <c r="K96" s="350"/>
      <c r="L96" s="350"/>
      <c r="M96" s="350"/>
      <c r="N96" s="350"/>
      <c r="O96" s="350"/>
      <c r="P96" s="350"/>
      <c r="Q96" s="350"/>
      <c r="R96" s="350"/>
      <c r="S96" s="350"/>
      <c r="T96" s="350"/>
      <c r="U96" s="350"/>
      <c r="V96" s="350"/>
      <c r="W96" s="350"/>
      <c r="X96" s="350"/>
      <c r="Z96" s="291"/>
      <c r="AA96" s="291"/>
      <c r="AB96" s="291"/>
      <c r="AC96" s="291"/>
      <c r="AU96" s="75"/>
      <c r="AZ96" s="76"/>
      <c r="BB96" s="75"/>
      <c r="BG96" s="76"/>
    </row>
    <row r="97" spans="1:59" s="68" customFormat="1" outlineLevel="1">
      <c r="A97" s="67"/>
      <c r="B97" s="352" t="s">
        <v>70</v>
      </c>
      <c r="C97" s="352"/>
      <c r="D97" s="352"/>
      <c r="E97" s="352"/>
      <c r="F97" s="352"/>
      <c r="M97" s="25"/>
      <c r="N97" s="25"/>
      <c r="O97" s="143"/>
      <c r="P97" s="143"/>
      <c r="Q97" s="143"/>
      <c r="R97" s="143"/>
      <c r="T97" s="118"/>
      <c r="U97" s="118"/>
      <c r="V97" s="118"/>
      <c r="W97" s="118"/>
      <c r="X97" s="118"/>
      <c r="Z97" s="291"/>
      <c r="AA97" s="291"/>
      <c r="AB97" s="291"/>
      <c r="AC97" s="291"/>
      <c r="AD97" s="291"/>
      <c r="AE97" s="291"/>
      <c r="AF97" s="291"/>
      <c r="AU97" s="75"/>
      <c r="AZ97" s="76"/>
      <c r="BB97" s="75"/>
      <c r="BG97" s="76"/>
    </row>
    <row r="98" spans="1:59" s="68" customFormat="1" ht="13.15" customHeight="1" outlineLevel="1">
      <c r="A98" s="67"/>
      <c r="B98" s="353" t="s">
        <v>71</v>
      </c>
      <c r="C98" s="353"/>
      <c r="D98" s="353"/>
      <c r="E98" s="353"/>
      <c r="F98" s="353"/>
      <c r="G98" s="353"/>
      <c r="H98" s="353"/>
      <c r="I98" s="353"/>
      <c r="J98" s="353"/>
      <c r="K98" s="353"/>
      <c r="L98" s="353"/>
      <c r="M98" s="353"/>
      <c r="N98" s="353"/>
      <c r="O98" s="353"/>
      <c r="P98" s="353"/>
      <c r="Q98" s="353"/>
      <c r="R98" s="353"/>
      <c r="S98" s="353"/>
      <c r="T98" s="353"/>
      <c r="U98" s="353"/>
      <c r="V98" s="353"/>
      <c r="W98" s="353"/>
      <c r="X98" s="353"/>
      <c r="Z98" s="291"/>
      <c r="AA98" s="291"/>
      <c r="AB98" s="291"/>
      <c r="AC98" s="291"/>
      <c r="AD98" s="291"/>
      <c r="AE98" s="291"/>
      <c r="AF98" s="291"/>
      <c r="AU98" s="75"/>
      <c r="AZ98" s="76"/>
      <c r="BB98" s="75"/>
      <c r="BG98" s="76"/>
    </row>
    <row r="99" spans="1:59" s="68" customFormat="1" ht="13.15" customHeight="1" outlineLevel="1">
      <c r="A99" s="67"/>
      <c r="B99" s="353" t="s">
        <v>72</v>
      </c>
      <c r="C99" s="353"/>
      <c r="D99" s="353"/>
      <c r="E99" s="353"/>
      <c r="F99" s="353"/>
      <c r="G99" s="353"/>
      <c r="H99" s="353"/>
      <c r="I99" s="353"/>
      <c r="J99" s="353"/>
      <c r="K99" s="353"/>
      <c r="L99" s="353"/>
      <c r="M99" s="353"/>
      <c r="N99" s="353"/>
      <c r="O99" s="353"/>
      <c r="P99" s="353"/>
      <c r="Q99" s="353"/>
      <c r="R99" s="353"/>
      <c r="S99" s="353"/>
      <c r="T99" s="353"/>
      <c r="U99" s="353"/>
      <c r="V99" s="353"/>
      <c r="W99" s="353"/>
      <c r="X99" s="353"/>
      <c r="Z99" s="291"/>
      <c r="AA99" s="291"/>
      <c r="AB99" s="291"/>
      <c r="AC99" s="291"/>
      <c r="AU99" s="75"/>
      <c r="AZ99" s="76"/>
      <c r="BB99" s="75"/>
      <c r="BG99" s="76"/>
    </row>
    <row r="100" spans="1:59" s="68" customFormat="1" ht="13.15" customHeight="1" outlineLevel="1">
      <c r="A100" s="67"/>
      <c r="B100" s="353" t="s">
        <v>73</v>
      </c>
      <c r="C100" s="353"/>
      <c r="D100" s="353"/>
      <c r="E100" s="353"/>
      <c r="F100" s="353"/>
      <c r="G100" s="353"/>
      <c r="H100" s="353"/>
      <c r="I100" s="353"/>
      <c r="J100" s="353"/>
      <c r="K100" s="353"/>
      <c r="L100" s="353"/>
      <c r="M100" s="353"/>
      <c r="N100" s="353"/>
      <c r="O100" s="353"/>
      <c r="P100" s="353"/>
      <c r="Q100" s="353"/>
      <c r="R100" s="353"/>
      <c r="S100" s="353"/>
      <c r="T100" s="353"/>
      <c r="U100" s="353"/>
      <c r="V100" s="353"/>
      <c r="W100" s="353"/>
      <c r="X100" s="353"/>
      <c r="Z100" s="291"/>
      <c r="AA100" s="291"/>
      <c r="AB100" s="291"/>
      <c r="AC100" s="291"/>
      <c r="AU100" s="75"/>
      <c r="AZ100" s="76"/>
      <c r="BB100" s="75"/>
      <c r="BG100" s="76"/>
    </row>
    <row r="101" spans="1:59" s="68" customFormat="1" ht="13.15" customHeight="1" outlineLevel="1">
      <c r="A101" s="67"/>
      <c r="B101" s="353" t="s">
        <v>74</v>
      </c>
      <c r="C101" s="353"/>
      <c r="D101" s="353"/>
      <c r="E101" s="353"/>
      <c r="F101" s="353"/>
      <c r="G101" s="353"/>
      <c r="H101" s="353"/>
      <c r="I101" s="353"/>
      <c r="J101" s="353"/>
      <c r="K101" s="353"/>
      <c r="L101" s="353"/>
      <c r="M101" s="353"/>
      <c r="N101" s="353"/>
      <c r="O101" s="353"/>
      <c r="P101" s="353"/>
      <c r="Q101" s="353"/>
      <c r="R101" s="353"/>
      <c r="S101" s="353"/>
      <c r="T101" s="353"/>
      <c r="U101" s="353"/>
      <c r="V101" s="353"/>
      <c r="W101" s="353"/>
      <c r="X101" s="353"/>
      <c r="Z101" s="291"/>
      <c r="AA101" s="291"/>
      <c r="AB101" s="291"/>
      <c r="AC101" s="291"/>
      <c r="AU101" s="75"/>
      <c r="AZ101" s="76"/>
      <c r="BB101" s="75"/>
      <c r="BG101" s="76"/>
    </row>
    <row r="102" spans="1:59" s="68" customFormat="1" ht="13.15" customHeight="1" outlineLevel="1">
      <c r="A102" s="67"/>
      <c r="B102" s="353" t="s">
        <v>75</v>
      </c>
      <c r="C102" s="353"/>
      <c r="D102" s="353"/>
      <c r="E102" s="353"/>
      <c r="F102" s="353"/>
      <c r="G102" s="353"/>
      <c r="H102" s="353"/>
      <c r="I102" s="353"/>
      <c r="J102" s="353"/>
      <c r="K102" s="353"/>
      <c r="L102" s="353"/>
      <c r="M102" s="353"/>
      <c r="N102" s="353"/>
      <c r="O102" s="353"/>
      <c r="P102" s="353"/>
      <c r="Q102" s="353"/>
      <c r="R102" s="353"/>
      <c r="S102" s="353"/>
      <c r="T102" s="353"/>
      <c r="U102" s="353"/>
      <c r="V102" s="353"/>
      <c r="W102" s="353"/>
      <c r="X102" s="353"/>
      <c r="Z102" s="291"/>
      <c r="AA102" s="291"/>
      <c r="AB102" s="291"/>
      <c r="AC102" s="291"/>
      <c r="AU102" s="75"/>
      <c r="AZ102" s="76"/>
      <c r="BB102" s="75"/>
      <c r="BG102" s="76"/>
    </row>
    <row r="103" spans="1:59" s="68" customFormat="1" ht="13.15" customHeight="1" outlineLevel="1">
      <c r="A103" s="67"/>
      <c r="B103" s="353" t="s">
        <v>76</v>
      </c>
      <c r="C103" s="353"/>
      <c r="D103" s="353"/>
      <c r="E103" s="353"/>
      <c r="F103" s="353"/>
      <c r="G103" s="353"/>
      <c r="H103" s="353"/>
      <c r="I103" s="353"/>
      <c r="J103" s="353"/>
      <c r="K103" s="353"/>
      <c r="L103" s="353"/>
      <c r="M103" s="353"/>
      <c r="N103" s="353"/>
      <c r="O103" s="353"/>
      <c r="P103" s="353"/>
      <c r="Q103" s="353"/>
      <c r="R103" s="353"/>
      <c r="S103" s="353"/>
      <c r="T103" s="353"/>
      <c r="U103" s="353"/>
      <c r="V103" s="353"/>
      <c r="W103" s="353"/>
      <c r="X103" s="353"/>
      <c r="Z103" s="291"/>
      <c r="AA103" s="291"/>
      <c r="AB103" s="291"/>
      <c r="AC103" s="291"/>
      <c r="AU103" s="75"/>
      <c r="AZ103" s="76"/>
      <c r="BB103" s="75"/>
      <c r="BG103" s="76"/>
    </row>
    <row r="104" spans="1:59" s="68" customFormat="1" ht="13.15" customHeight="1" outlineLevel="1">
      <c r="A104" s="67"/>
      <c r="B104" s="353" t="s">
        <v>77</v>
      </c>
      <c r="C104" s="353"/>
      <c r="D104" s="353"/>
      <c r="E104" s="353"/>
      <c r="F104" s="353"/>
      <c r="G104" s="353"/>
      <c r="H104" s="353"/>
      <c r="I104" s="353"/>
      <c r="J104" s="353"/>
      <c r="K104" s="353"/>
      <c r="L104" s="353"/>
      <c r="M104" s="353"/>
      <c r="N104" s="353"/>
      <c r="O104" s="353"/>
      <c r="P104" s="353"/>
      <c r="Q104" s="353"/>
      <c r="R104" s="353"/>
      <c r="S104" s="353"/>
      <c r="T104" s="353"/>
      <c r="U104" s="353"/>
      <c r="V104" s="353"/>
      <c r="W104" s="353"/>
      <c r="X104" s="353"/>
      <c r="Z104" s="291"/>
      <c r="AA104" s="291"/>
      <c r="AB104" s="291"/>
      <c r="AC104" s="291"/>
      <c r="AU104" s="75"/>
      <c r="AZ104" s="76"/>
      <c r="BB104" s="75"/>
      <c r="BG104" s="76"/>
    </row>
    <row r="105" spans="1:59" s="68" customFormat="1" ht="12.75" outlineLevel="1">
      <c r="A105" s="67"/>
      <c r="B105" s="353" t="s">
        <v>78</v>
      </c>
      <c r="C105" s="353"/>
      <c r="D105" s="353"/>
      <c r="E105" s="353"/>
      <c r="F105" s="353"/>
      <c r="G105" s="353"/>
      <c r="H105" s="353"/>
      <c r="I105" s="353"/>
      <c r="J105" s="353"/>
      <c r="K105" s="353"/>
      <c r="L105" s="353"/>
      <c r="M105" s="353"/>
      <c r="N105" s="353"/>
      <c r="O105" s="353"/>
      <c r="P105" s="353"/>
      <c r="Q105" s="353"/>
      <c r="R105" s="353"/>
      <c r="S105" s="353"/>
      <c r="T105" s="353"/>
      <c r="U105" s="353"/>
      <c r="V105" s="353"/>
      <c r="W105" s="353"/>
      <c r="X105" s="353"/>
      <c r="AU105" s="75"/>
      <c r="AZ105" s="76"/>
      <c r="BB105" s="75"/>
      <c r="BG105" s="76"/>
    </row>
    <row r="106" spans="1:59" s="68" customFormat="1" ht="13.15" customHeight="1" outlineLevel="1">
      <c r="A106" s="67"/>
      <c r="B106" s="350" t="s">
        <v>79</v>
      </c>
      <c r="C106" s="350"/>
      <c r="D106" s="350"/>
      <c r="E106" s="350"/>
      <c r="F106" s="350"/>
      <c r="G106" s="350"/>
      <c r="H106" s="350"/>
      <c r="I106" s="350"/>
      <c r="J106" s="350"/>
      <c r="K106" s="350"/>
      <c r="L106" s="350"/>
      <c r="M106" s="350"/>
      <c r="N106" s="350"/>
      <c r="O106" s="350"/>
      <c r="P106" s="350"/>
      <c r="Q106" s="350"/>
      <c r="R106" s="350"/>
      <c r="S106" s="350"/>
      <c r="T106" s="350"/>
      <c r="U106" s="350"/>
      <c r="V106" s="350"/>
      <c r="W106" s="350"/>
      <c r="X106" s="350"/>
      <c r="Z106" s="291"/>
      <c r="AA106" s="291"/>
      <c r="AB106" s="291"/>
      <c r="AC106" s="291"/>
      <c r="AU106" s="75"/>
      <c r="AZ106" s="76"/>
      <c r="BB106" s="75"/>
      <c r="BG106" s="76"/>
    </row>
    <row r="107" spans="1:59" s="68" customFormat="1" ht="13.15" customHeight="1" outlineLevel="1">
      <c r="A107" s="67"/>
      <c r="B107" s="350"/>
      <c r="C107" s="350"/>
      <c r="D107" s="350"/>
      <c r="E107" s="350"/>
      <c r="F107" s="350"/>
      <c r="G107" s="350"/>
      <c r="H107" s="350"/>
      <c r="I107" s="350"/>
      <c r="J107" s="350"/>
      <c r="K107" s="350"/>
      <c r="L107" s="350"/>
      <c r="M107" s="350"/>
      <c r="N107" s="350"/>
      <c r="O107" s="350"/>
      <c r="P107" s="350"/>
      <c r="Q107" s="350"/>
      <c r="R107" s="350"/>
      <c r="S107" s="350"/>
      <c r="T107" s="350"/>
      <c r="U107" s="350"/>
      <c r="V107" s="350"/>
      <c r="W107" s="350"/>
      <c r="X107" s="350"/>
      <c r="Z107" s="291"/>
      <c r="AA107" s="291"/>
      <c r="AB107" s="291"/>
      <c r="AC107" s="291"/>
      <c r="AU107" s="75"/>
      <c r="AZ107" s="76"/>
      <c r="BB107" s="75"/>
      <c r="BG107" s="76"/>
    </row>
    <row r="108" spans="1:59" s="68" customFormat="1" ht="13.15" customHeight="1" outlineLevel="1">
      <c r="A108" s="67"/>
      <c r="B108" s="350"/>
      <c r="C108" s="350"/>
      <c r="D108" s="350"/>
      <c r="E108" s="350"/>
      <c r="F108" s="350"/>
      <c r="G108" s="350"/>
      <c r="H108" s="350"/>
      <c r="I108" s="350"/>
      <c r="J108" s="350"/>
      <c r="K108" s="350"/>
      <c r="L108" s="350"/>
      <c r="M108" s="350"/>
      <c r="N108" s="350"/>
      <c r="O108" s="350"/>
      <c r="P108" s="350"/>
      <c r="Q108" s="350"/>
      <c r="R108" s="350"/>
      <c r="S108" s="350"/>
      <c r="T108" s="350"/>
      <c r="U108" s="350"/>
      <c r="V108" s="350"/>
      <c r="W108" s="350"/>
      <c r="X108" s="350"/>
      <c r="Z108" s="291"/>
      <c r="AA108" s="291"/>
      <c r="AB108" s="291"/>
      <c r="AC108" s="291"/>
      <c r="AU108" s="75"/>
      <c r="AZ108" s="76"/>
      <c r="BB108" s="75"/>
      <c r="BG108" s="76"/>
    </row>
    <row r="109" spans="1:59" s="68" customFormat="1" ht="13.15" customHeight="1" outlineLevel="1">
      <c r="A109" s="67"/>
      <c r="B109" s="353" t="s">
        <v>80</v>
      </c>
      <c r="C109" s="353"/>
      <c r="D109" s="353"/>
      <c r="E109" s="353"/>
      <c r="F109" s="353"/>
      <c r="G109" s="353"/>
      <c r="H109" s="353"/>
      <c r="I109" s="353"/>
      <c r="J109" s="353"/>
      <c r="K109" s="353"/>
      <c r="L109" s="353"/>
      <c r="M109" s="353"/>
      <c r="N109" s="353"/>
      <c r="O109" s="353"/>
      <c r="P109" s="353"/>
      <c r="Q109" s="353"/>
      <c r="R109" s="353"/>
      <c r="S109" s="353"/>
      <c r="T109" s="353"/>
      <c r="U109" s="353"/>
      <c r="V109" s="353"/>
      <c r="W109" s="353"/>
      <c r="X109" s="353"/>
      <c r="Z109" s="291"/>
      <c r="AA109" s="291"/>
      <c r="AB109" s="291"/>
      <c r="AC109" s="291"/>
      <c r="AU109" s="75"/>
      <c r="AZ109" s="76"/>
      <c r="BB109" s="75"/>
      <c r="BG109" s="76"/>
    </row>
    <row r="110" spans="1:59" s="68" customFormat="1" ht="13.15" customHeight="1" outlineLevel="1">
      <c r="A110" s="67"/>
      <c r="B110" s="350" t="s">
        <v>81</v>
      </c>
      <c r="C110" s="350"/>
      <c r="D110" s="350"/>
      <c r="E110" s="350"/>
      <c r="F110" s="350"/>
      <c r="G110" s="350"/>
      <c r="H110" s="350"/>
      <c r="I110" s="350"/>
      <c r="J110" s="350"/>
      <c r="K110" s="350"/>
      <c r="L110" s="350"/>
      <c r="M110" s="350"/>
      <c r="N110" s="350"/>
      <c r="O110" s="350"/>
      <c r="P110" s="350"/>
      <c r="Q110" s="350"/>
      <c r="R110" s="350"/>
      <c r="S110" s="350"/>
      <c r="T110" s="350"/>
      <c r="U110" s="350"/>
      <c r="V110" s="350"/>
      <c r="W110" s="350"/>
      <c r="X110" s="350"/>
      <c r="Z110" s="291"/>
      <c r="AA110" s="291"/>
      <c r="AB110" s="291"/>
      <c r="AC110" s="291"/>
      <c r="AU110" s="75"/>
      <c r="AZ110" s="76"/>
      <c r="BB110" s="75"/>
      <c r="BG110" s="76"/>
    </row>
    <row r="111" spans="1:59" s="68" customFormat="1" ht="13.15" customHeight="1" outlineLevel="1">
      <c r="A111" s="67"/>
      <c r="B111" s="350"/>
      <c r="C111" s="350"/>
      <c r="D111" s="350"/>
      <c r="E111" s="350"/>
      <c r="F111" s="350"/>
      <c r="G111" s="350"/>
      <c r="H111" s="350"/>
      <c r="I111" s="350"/>
      <c r="J111" s="350"/>
      <c r="K111" s="350"/>
      <c r="L111" s="350"/>
      <c r="M111" s="350"/>
      <c r="N111" s="350"/>
      <c r="O111" s="350"/>
      <c r="P111" s="350"/>
      <c r="Q111" s="350"/>
      <c r="R111" s="350"/>
      <c r="S111" s="350"/>
      <c r="T111" s="350"/>
      <c r="U111" s="350"/>
      <c r="V111" s="350"/>
      <c r="W111" s="350"/>
      <c r="X111" s="350"/>
      <c r="Z111" s="291"/>
      <c r="AA111" s="291"/>
      <c r="AB111" s="291"/>
      <c r="AC111" s="291"/>
      <c r="AU111" s="75"/>
      <c r="AZ111" s="76"/>
      <c r="BB111" s="75"/>
      <c r="BG111" s="76"/>
    </row>
    <row r="112" spans="1:59" s="68" customFormat="1" ht="15" outlineLevel="1">
      <c r="A112" s="67"/>
      <c r="B112" s="350" t="s">
        <v>82</v>
      </c>
      <c r="C112" s="350"/>
      <c r="D112" s="350"/>
      <c r="E112" s="350"/>
      <c r="F112" s="350"/>
      <c r="G112" s="350"/>
      <c r="H112" s="350"/>
      <c r="I112" s="350"/>
      <c r="J112" s="350"/>
      <c r="K112" s="350"/>
      <c r="L112" s="350"/>
      <c r="M112" s="350"/>
      <c r="N112" s="350"/>
      <c r="O112" s="350"/>
      <c r="P112" s="350"/>
      <c r="Q112" s="350"/>
      <c r="R112" s="350"/>
      <c r="S112" s="350"/>
      <c r="T112" s="350"/>
      <c r="U112" s="350"/>
      <c r="V112" s="350"/>
      <c r="W112" s="350"/>
      <c r="X112" s="350"/>
      <c r="Z112" s="291"/>
      <c r="AA112" s="291"/>
      <c r="AB112" s="291"/>
      <c r="AC112" s="291"/>
      <c r="AU112" s="75"/>
      <c r="AZ112" s="76"/>
      <c r="BB112" s="75"/>
      <c r="BG112" s="76"/>
    </row>
    <row r="113" spans="1:59" s="68" customFormat="1" ht="12.75" customHeight="1" outlineLevel="1">
      <c r="A113" s="67"/>
      <c r="B113" s="350"/>
      <c r="C113" s="350"/>
      <c r="D113" s="350"/>
      <c r="E113" s="350"/>
      <c r="F113" s="350"/>
      <c r="G113" s="350"/>
      <c r="H113" s="350"/>
      <c r="I113" s="350"/>
      <c r="J113" s="350"/>
      <c r="K113" s="350"/>
      <c r="L113" s="350"/>
      <c r="M113" s="350"/>
      <c r="N113" s="350"/>
      <c r="O113" s="350"/>
      <c r="P113" s="350"/>
      <c r="Q113" s="350"/>
      <c r="R113" s="350"/>
      <c r="S113" s="350"/>
      <c r="T113" s="350"/>
      <c r="U113" s="350"/>
      <c r="V113" s="350"/>
      <c r="W113" s="350"/>
      <c r="X113" s="350"/>
      <c r="Z113" s="291"/>
      <c r="AA113" s="291"/>
      <c r="AB113" s="291"/>
      <c r="AC113" s="291"/>
      <c r="AU113" s="75"/>
      <c r="AZ113" s="76"/>
      <c r="BB113" s="75"/>
      <c r="BG113" s="76"/>
    </row>
    <row r="114" spans="1:59" s="68" customFormat="1" ht="13.5" customHeight="1" outlineLevel="1">
      <c r="A114" s="67"/>
      <c r="B114" s="353" t="s">
        <v>83</v>
      </c>
      <c r="C114" s="353"/>
      <c r="D114" s="353"/>
      <c r="E114" s="353"/>
      <c r="F114" s="353"/>
      <c r="G114" s="353"/>
      <c r="H114" s="353"/>
      <c r="I114" s="353"/>
      <c r="J114" s="353"/>
      <c r="K114" s="353"/>
      <c r="L114" s="353"/>
      <c r="M114" s="353"/>
      <c r="N114" s="353"/>
      <c r="O114" s="353"/>
      <c r="P114" s="353"/>
      <c r="Q114" s="353"/>
      <c r="R114" s="353"/>
      <c r="S114" s="353"/>
      <c r="T114" s="353"/>
      <c r="U114" s="353"/>
      <c r="V114" s="353"/>
      <c r="W114" s="353"/>
      <c r="X114" s="353"/>
      <c r="Z114" s="291"/>
      <c r="AA114" s="291"/>
      <c r="AB114" s="291"/>
      <c r="AC114" s="291"/>
      <c r="AU114" s="75"/>
      <c r="AZ114" s="76"/>
      <c r="BB114" s="75"/>
      <c r="BG114" s="76"/>
    </row>
    <row r="115" spans="1:59" s="68" customFormat="1" ht="12.75" customHeight="1" outlineLevel="1">
      <c r="A115" s="67"/>
      <c r="B115" s="69" t="s">
        <v>84</v>
      </c>
      <c r="C115" s="69"/>
      <c r="D115" s="69"/>
      <c r="E115" s="69"/>
      <c r="F115" s="69"/>
      <c r="G115" s="69"/>
      <c r="H115" s="69"/>
      <c r="I115" s="69"/>
      <c r="J115" s="69"/>
      <c r="K115" s="69"/>
      <c r="L115" s="69"/>
      <c r="M115" s="69"/>
      <c r="N115" s="69"/>
      <c r="O115" s="143"/>
      <c r="P115" s="143"/>
      <c r="Q115" s="143"/>
      <c r="R115" s="143"/>
      <c r="S115" s="69"/>
      <c r="T115" s="123"/>
      <c r="U115" s="123"/>
      <c r="V115" s="123"/>
      <c r="W115" s="123"/>
      <c r="X115" s="123"/>
      <c r="Z115" s="291"/>
      <c r="AA115" s="291"/>
      <c r="AB115" s="291"/>
      <c r="AC115" s="291"/>
      <c r="AU115" s="75"/>
      <c r="AZ115" s="76"/>
      <c r="BB115" s="75"/>
      <c r="BG115" s="76"/>
    </row>
    <row r="116" spans="1:59" s="68" customFormat="1" ht="13.5" customHeight="1" outlineLevel="1">
      <c r="A116" s="67"/>
      <c r="B116" s="350" t="s">
        <v>85</v>
      </c>
      <c r="C116" s="350"/>
      <c r="D116" s="350"/>
      <c r="E116" s="350"/>
      <c r="F116" s="350"/>
      <c r="G116" s="350"/>
      <c r="H116" s="350"/>
      <c r="I116" s="350"/>
      <c r="J116" s="350"/>
      <c r="K116" s="350"/>
      <c r="L116" s="350"/>
      <c r="M116" s="350"/>
      <c r="N116" s="350"/>
      <c r="O116" s="350"/>
      <c r="P116" s="350"/>
      <c r="Q116" s="350"/>
      <c r="R116" s="350"/>
      <c r="S116" s="350"/>
      <c r="T116" s="350"/>
      <c r="U116" s="350"/>
      <c r="V116" s="350"/>
      <c r="W116" s="350"/>
      <c r="X116" s="350"/>
      <c r="Z116" s="291"/>
      <c r="AA116" s="291"/>
      <c r="AB116" s="291"/>
      <c r="AC116" s="291"/>
      <c r="AU116" s="75"/>
      <c r="AZ116" s="76"/>
      <c r="BB116" s="75"/>
      <c r="BG116" s="76"/>
    </row>
    <row r="117" spans="1:59" s="68" customFormat="1" ht="12.75" outlineLevel="1">
      <c r="A117" s="67"/>
      <c r="B117" s="350"/>
      <c r="C117" s="350"/>
      <c r="D117" s="350"/>
      <c r="E117" s="350"/>
      <c r="F117" s="350"/>
      <c r="G117" s="350"/>
      <c r="H117" s="350"/>
      <c r="I117" s="350"/>
      <c r="J117" s="350"/>
      <c r="K117" s="350"/>
      <c r="L117" s="350"/>
      <c r="M117" s="350"/>
      <c r="N117" s="350"/>
      <c r="O117" s="350"/>
      <c r="P117" s="350"/>
      <c r="Q117" s="350"/>
      <c r="R117" s="350"/>
      <c r="S117" s="350"/>
      <c r="T117" s="350"/>
      <c r="U117" s="350"/>
      <c r="V117" s="350"/>
      <c r="W117" s="350"/>
      <c r="X117" s="350"/>
      <c r="AU117" s="75"/>
      <c r="AZ117" s="76"/>
      <c r="BB117" s="75"/>
      <c r="BG117" s="76"/>
    </row>
    <row r="118" spans="1:59" s="68" customFormat="1" ht="12.75" outlineLevel="1">
      <c r="A118" s="67"/>
      <c r="B118" s="350" t="s">
        <v>86</v>
      </c>
      <c r="C118" s="350"/>
      <c r="D118" s="350"/>
      <c r="E118" s="350"/>
      <c r="F118" s="350"/>
      <c r="G118" s="350"/>
      <c r="H118" s="350"/>
      <c r="I118" s="350"/>
      <c r="J118" s="350"/>
      <c r="K118" s="350"/>
      <c r="L118" s="350"/>
      <c r="M118" s="350"/>
      <c r="N118" s="350"/>
      <c r="O118" s="350"/>
      <c r="P118" s="350"/>
      <c r="Q118" s="350"/>
      <c r="R118" s="350"/>
      <c r="S118" s="350"/>
      <c r="T118" s="350"/>
      <c r="U118" s="350"/>
      <c r="V118" s="350"/>
      <c r="W118" s="350"/>
      <c r="X118" s="350"/>
      <c r="AU118" s="75"/>
      <c r="AZ118" s="76"/>
      <c r="BB118" s="75"/>
      <c r="BG118" s="76"/>
    </row>
    <row r="119" spans="1:59" s="68" customFormat="1" ht="12.75" outlineLevel="1">
      <c r="A119" s="67"/>
      <c r="B119" s="350"/>
      <c r="C119" s="350"/>
      <c r="D119" s="350"/>
      <c r="E119" s="350"/>
      <c r="F119" s="350"/>
      <c r="G119" s="350"/>
      <c r="H119" s="350"/>
      <c r="I119" s="350"/>
      <c r="J119" s="350"/>
      <c r="K119" s="350"/>
      <c r="L119" s="350"/>
      <c r="M119" s="350"/>
      <c r="N119" s="350"/>
      <c r="O119" s="350"/>
      <c r="P119" s="350"/>
      <c r="Q119" s="350"/>
      <c r="R119" s="350"/>
      <c r="S119" s="350"/>
      <c r="T119" s="350"/>
      <c r="U119" s="350"/>
      <c r="V119" s="350"/>
      <c r="W119" s="350"/>
      <c r="X119" s="350"/>
      <c r="AU119" s="75"/>
      <c r="AZ119" s="76"/>
      <c r="BB119" s="75"/>
      <c r="BG119" s="76"/>
    </row>
    <row r="120" spans="1:59" s="68" customFormat="1" ht="15.75" customHeight="1" outlineLevel="1">
      <c r="A120" s="67"/>
      <c r="B120" s="350" t="s">
        <v>87</v>
      </c>
      <c r="C120" s="350"/>
      <c r="D120" s="350"/>
      <c r="E120" s="350"/>
      <c r="F120" s="350"/>
      <c r="G120" s="350"/>
      <c r="H120" s="350"/>
      <c r="I120" s="350"/>
      <c r="J120" s="350"/>
      <c r="K120" s="350"/>
      <c r="L120" s="350"/>
      <c r="M120" s="350"/>
      <c r="N120" s="350"/>
      <c r="O120" s="350"/>
      <c r="P120" s="350"/>
      <c r="Q120" s="350"/>
      <c r="R120" s="350"/>
      <c r="S120" s="350"/>
      <c r="T120" s="350"/>
      <c r="U120" s="350"/>
      <c r="V120" s="350"/>
      <c r="W120" s="350"/>
      <c r="X120" s="350"/>
      <c r="AU120" s="75"/>
      <c r="AZ120" s="76"/>
      <c r="BB120" s="75"/>
      <c r="BG120" s="76"/>
    </row>
    <row r="121" spans="1:59" s="68" customFormat="1" ht="12.75" outlineLevel="1">
      <c r="A121" s="67"/>
      <c r="B121" s="350"/>
      <c r="C121" s="350"/>
      <c r="D121" s="350"/>
      <c r="E121" s="350"/>
      <c r="F121" s="350"/>
      <c r="G121" s="350"/>
      <c r="H121" s="350"/>
      <c r="I121" s="350"/>
      <c r="J121" s="350"/>
      <c r="K121" s="350"/>
      <c r="L121" s="350"/>
      <c r="M121" s="350"/>
      <c r="N121" s="350"/>
      <c r="O121" s="350"/>
      <c r="P121" s="350"/>
      <c r="Q121" s="350"/>
      <c r="R121" s="350"/>
      <c r="S121" s="350"/>
      <c r="T121" s="350"/>
      <c r="U121" s="350"/>
      <c r="V121" s="350"/>
      <c r="W121" s="350"/>
      <c r="X121" s="350"/>
      <c r="AU121" s="75"/>
      <c r="AZ121" s="76"/>
      <c r="BB121" s="75"/>
      <c r="BG121" s="76"/>
    </row>
    <row r="122" spans="1:59" s="68" customFormat="1" ht="15.75" customHeight="1" outlineLevel="1">
      <c r="A122" s="67"/>
      <c r="B122" s="350" t="s">
        <v>88</v>
      </c>
      <c r="C122" s="350"/>
      <c r="D122" s="350"/>
      <c r="E122" s="350"/>
      <c r="F122" s="350"/>
      <c r="G122" s="350"/>
      <c r="H122" s="350"/>
      <c r="I122" s="350"/>
      <c r="J122" s="350"/>
      <c r="K122" s="350"/>
      <c r="L122" s="350"/>
      <c r="M122" s="350"/>
      <c r="N122" s="350"/>
      <c r="O122" s="350"/>
      <c r="P122" s="350"/>
      <c r="Q122" s="350"/>
      <c r="R122" s="350"/>
      <c r="S122" s="350"/>
      <c r="T122" s="350"/>
      <c r="U122" s="350"/>
      <c r="V122" s="350"/>
      <c r="W122" s="350"/>
      <c r="X122" s="350"/>
      <c r="AU122" s="75"/>
      <c r="AZ122" s="76"/>
      <c r="BB122" s="75"/>
      <c r="BG122" s="76"/>
    </row>
    <row r="123" spans="1:59" s="68" customFormat="1" ht="12.75" outlineLevel="1">
      <c r="A123" s="67"/>
      <c r="B123" s="350"/>
      <c r="C123" s="350"/>
      <c r="D123" s="350"/>
      <c r="E123" s="350"/>
      <c r="F123" s="350"/>
      <c r="G123" s="350"/>
      <c r="H123" s="350"/>
      <c r="I123" s="350"/>
      <c r="J123" s="350"/>
      <c r="K123" s="350"/>
      <c r="L123" s="350"/>
      <c r="M123" s="350"/>
      <c r="N123" s="350"/>
      <c r="O123" s="350"/>
      <c r="P123" s="350"/>
      <c r="Q123" s="350"/>
      <c r="R123" s="350"/>
      <c r="S123" s="350"/>
      <c r="T123" s="350"/>
      <c r="U123" s="350"/>
      <c r="V123" s="350"/>
      <c r="W123" s="350"/>
      <c r="X123" s="350"/>
      <c r="AU123" s="75"/>
      <c r="AZ123" s="76"/>
      <c r="BB123" s="75"/>
      <c r="BG123" s="76"/>
    </row>
    <row r="124" spans="1:59" s="68" customFormat="1" ht="12.75" outlineLevel="1">
      <c r="A124" s="67"/>
      <c r="B124" s="350"/>
      <c r="C124" s="350"/>
      <c r="D124" s="350"/>
      <c r="E124" s="350"/>
      <c r="F124" s="350"/>
      <c r="G124" s="350"/>
      <c r="H124" s="350"/>
      <c r="I124" s="350"/>
      <c r="J124" s="350"/>
      <c r="K124" s="350"/>
      <c r="L124" s="350"/>
      <c r="M124" s="350"/>
      <c r="N124" s="350"/>
      <c r="O124" s="350"/>
      <c r="P124" s="350"/>
      <c r="Q124" s="350"/>
      <c r="R124" s="350"/>
      <c r="S124" s="350"/>
      <c r="T124" s="350"/>
      <c r="U124" s="350"/>
      <c r="V124" s="350"/>
      <c r="W124" s="350"/>
      <c r="X124" s="350"/>
      <c r="AU124" s="75"/>
      <c r="AZ124" s="76"/>
      <c r="BB124" s="75"/>
      <c r="BG124" s="76"/>
    </row>
    <row r="125" spans="1:59" s="68" customFormat="1" ht="12.75" outlineLevel="1">
      <c r="A125" s="67"/>
      <c r="B125" s="350"/>
      <c r="C125" s="350"/>
      <c r="D125" s="350"/>
      <c r="E125" s="350"/>
      <c r="F125" s="350"/>
      <c r="G125" s="350"/>
      <c r="H125" s="350"/>
      <c r="I125" s="350"/>
      <c r="J125" s="350"/>
      <c r="K125" s="350"/>
      <c r="L125" s="350"/>
      <c r="M125" s="350"/>
      <c r="N125" s="350"/>
      <c r="O125" s="350"/>
      <c r="P125" s="350"/>
      <c r="Q125" s="350"/>
      <c r="R125" s="350"/>
      <c r="S125" s="350"/>
      <c r="T125" s="350"/>
      <c r="U125" s="350"/>
      <c r="V125" s="350"/>
      <c r="W125" s="350"/>
      <c r="X125" s="350"/>
      <c r="AU125" s="75"/>
      <c r="AZ125" s="76"/>
      <c r="BB125" s="75"/>
      <c r="BG125" s="76"/>
    </row>
    <row r="126" spans="1:59" s="68" customFormat="1" ht="12.75" outlineLevel="1">
      <c r="A126" s="67"/>
      <c r="B126" s="350"/>
      <c r="C126" s="350"/>
      <c r="D126" s="350"/>
      <c r="E126" s="350"/>
      <c r="F126" s="350"/>
      <c r="G126" s="350"/>
      <c r="H126" s="350"/>
      <c r="I126" s="350"/>
      <c r="J126" s="350"/>
      <c r="K126" s="350"/>
      <c r="L126" s="350"/>
      <c r="M126" s="350"/>
      <c r="N126" s="350"/>
      <c r="O126" s="350"/>
      <c r="P126" s="350"/>
      <c r="Q126" s="350"/>
      <c r="R126" s="350"/>
      <c r="S126" s="350"/>
      <c r="T126" s="350"/>
      <c r="U126" s="350"/>
      <c r="V126" s="350"/>
      <c r="W126" s="350"/>
      <c r="X126" s="350"/>
      <c r="AU126" s="75"/>
      <c r="AZ126" s="76"/>
      <c r="BB126" s="75"/>
      <c r="BG126" s="76"/>
    </row>
    <row r="127" spans="1:59" s="68" customFormat="1" ht="15.75" customHeight="1" outlineLevel="1">
      <c r="A127" s="67"/>
      <c r="B127" s="350" t="s">
        <v>89</v>
      </c>
      <c r="C127" s="350"/>
      <c r="D127" s="350"/>
      <c r="E127" s="350"/>
      <c r="F127" s="350"/>
      <c r="G127" s="350"/>
      <c r="H127" s="350"/>
      <c r="I127" s="350"/>
      <c r="J127" s="350"/>
      <c r="K127" s="350"/>
      <c r="L127" s="350"/>
      <c r="M127" s="350"/>
      <c r="N127" s="350"/>
      <c r="O127" s="350"/>
      <c r="P127" s="350"/>
      <c r="Q127" s="350"/>
      <c r="R127" s="350"/>
      <c r="S127" s="350"/>
      <c r="T127" s="350"/>
      <c r="U127" s="350"/>
      <c r="V127" s="350"/>
      <c r="W127" s="350"/>
      <c r="X127" s="350"/>
      <c r="AU127" s="75"/>
      <c r="AZ127" s="76"/>
      <c r="BB127" s="75"/>
      <c r="BG127" s="76"/>
    </row>
    <row r="128" spans="1:59" s="68" customFormat="1" ht="12.75" outlineLevel="1">
      <c r="A128" s="67"/>
      <c r="B128" s="350"/>
      <c r="C128" s="350"/>
      <c r="D128" s="350"/>
      <c r="E128" s="350"/>
      <c r="F128" s="350"/>
      <c r="G128" s="350"/>
      <c r="H128" s="350"/>
      <c r="I128" s="350"/>
      <c r="J128" s="350"/>
      <c r="K128" s="350"/>
      <c r="L128" s="350"/>
      <c r="M128" s="350"/>
      <c r="N128" s="350"/>
      <c r="O128" s="350"/>
      <c r="P128" s="350"/>
      <c r="Q128" s="350"/>
      <c r="R128" s="350"/>
      <c r="S128" s="350"/>
      <c r="T128" s="350"/>
      <c r="U128" s="350"/>
      <c r="V128" s="350"/>
      <c r="W128" s="350"/>
      <c r="X128" s="350"/>
      <c r="AU128" s="75"/>
      <c r="AZ128" s="76"/>
      <c r="BB128" s="75"/>
      <c r="BG128" s="76"/>
    </row>
    <row r="129" spans="1:59" s="68" customFormat="1" ht="12.75" outlineLevel="1">
      <c r="A129" s="67"/>
      <c r="B129" s="350"/>
      <c r="C129" s="350"/>
      <c r="D129" s="350"/>
      <c r="E129" s="350"/>
      <c r="F129" s="350"/>
      <c r="G129" s="350"/>
      <c r="H129" s="350"/>
      <c r="I129" s="350"/>
      <c r="J129" s="350"/>
      <c r="K129" s="350"/>
      <c r="L129" s="350"/>
      <c r="M129" s="350"/>
      <c r="N129" s="350"/>
      <c r="O129" s="350"/>
      <c r="P129" s="350"/>
      <c r="Q129" s="350"/>
      <c r="R129" s="350"/>
      <c r="S129" s="350"/>
      <c r="T129" s="350"/>
      <c r="U129" s="350"/>
      <c r="V129" s="350"/>
      <c r="W129" s="350"/>
      <c r="X129" s="350"/>
      <c r="AU129" s="75"/>
      <c r="AZ129" s="76"/>
      <c r="BB129" s="75"/>
      <c r="BG129" s="76"/>
    </row>
    <row r="130" spans="1:59" s="68" customFormat="1" ht="15.75" customHeight="1" outlineLevel="1">
      <c r="A130" s="67"/>
      <c r="B130" s="350" t="s">
        <v>90</v>
      </c>
      <c r="C130" s="350"/>
      <c r="D130" s="350"/>
      <c r="E130" s="350"/>
      <c r="F130" s="350"/>
      <c r="G130" s="350"/>
      <c r="H130" s="350"/>
      <c r="I130" s="350"/>
      <c r="J130" s="350"/>
      <c r="K130" s="350"/>
      <c r="L130" s="350"/>
      <c r="M130" s="350"/>
      <c r="N130" s="350"/>
      <c r="O130" s="350"/>
      <c r="P130" s="350"/>
      <c r="Q130" s="350"/>
      <c r="R130" s="350"/>
      <c r="S130" s="350"/>
      <c r="T130" s="350"/>
      <c r="U130" s="350"/>
      <c r="V130" s="350"/>
      <c r="W130" s="350"/>
      <c r="X130" s="350"/>
      <c r="AU130" s="75"/>
      <c r="AZ130" s="76"/>
      <c r="BB130" s="75"/>
      <c r="BG130" s="76"/>
    </row>
    <row r="131" spans="1:59" s="68" customFormat="1" ht="12.75" outlineLevel="1">
      <c r="A131" s="67"/>
      <c r="B131" s="350"/>
      <c r="C131" s="350"/>
      <c r="D131" s="350"/>
      <c r="E131" s="350"/>
      <c r="F131" s="350"/>
      <c r="G131" s="350"/>
      <c r="H131" s="350"/>
      <c r="I131" s="350"/>
      <c r="J131" s="350"/>
      <c r="K131" s="350"/>
      <c r="L131" s="350"/>
      <c r="M131" s="350"/>
      <c r="N131" s="350"/>
      <c r="O131" s="350"/>
      <c r="P131" s="350"/>
      <c r="Q131" s="350"/>
      <c r="R131" s="350"/>
      <c r="S131" s="350"/>
      <c r="T131" s="350"/>
      <c r="U131" s="350"/>
      <c r="V131" s="350"/>
      <c r="W131" s="350"/>
      <c r="X131" s="350"/>
      <c r="AU131" s="75"/>
      <c r="AZ131" s="76"/>
      <c r="BB131" s="75"/>
      <c r="BG131" s="76"/>
    </row>
    <row r="132" spans="1:59" s="68" customFormat="1" ht="12.75" outlineLevel="1">
      <c r="A132" s="67"/>
      <c r="B132" s="350" t="s">
        <v>306</v>
      </c>
      <c r="C132" s="350"/>
      <c r="D132" s="350"/>
      <c r="E132" s="350"/>
      <c r="F132" s="350"/>
      <c r="G132" s="350"/>
      <c r="H132" s="350"/>
      <c r="I132" s="350"/>
      <c r="J132" s="350"/>
      <c r="K132" s="350"/>
      <c r="L132" s="350"/>
      <c r="M132" s="350"/>
      <c r="N132" s="350"/>
      <c r="O132" s="350"/>
      <c r="P132" s="350"/>
      <c r="Q132" s="350"/>
      <c r="R132" s="350"/>
      <c r="S132" s="350"/>
      <c r="T132" s="350"/>
      <c r="U132" s="350"/>
      <c r="V132" s="350"/>
      <c r="W132" s="350"/>
      <c r="X132" s="350"/>
      <c r="AU132" s="75"/>
      <c r="AZ132" s="76"/>
      <c r="BB132" s="75"/>
      <c r="BG132" s="76"/>
    </row>
    <row r="133" spans="1:59" s="68" customFormat="1" ht="12.75" outlineLevel="1">
      <c r="A133" s="67"/>
      <c r="B133" s="350"/>
      <c r="C133" s="350"/>
      <c r="D133" s="350"/>
      <c r="E133" s="350"/>
      <c r="F133" s="350"/>
      <c r="G133" s="350"/>
      <c r="H133" s="350"/>
      <c r="I133" s="350"/>
      <c r="J133" s="350"/>
      <c r="K133" s="350"/>
      <c r="L133" s="350"/>
      <c r="M133" s="350"/>
      <c r="N133" s="350"/>
      <c r="O133" s="350"/>
      <c r="P133" s="350"/>
      <c r="Q133" s="350"/>
      <c r="R133" s="350"/>
      <c r="S133" s="350"/>
      <c r="T133" s="350"/>
      <c r="U133" s="350"/>
      <c r="V133" s="350"/>
      <c r="W133" s="350"/>
      <c r="X133" s="350"/>
      <c r="AU133" s="75"/>
      <c r="AZ133" s="76"/>
      <c r="BB133" s="75"/>
      <c r="BG133" s="76"/>
    </row>
    <row r="134" spans="1:59" s="68" customFormat="1" ht="12.75" outlineLevel="1">
      <c r="A134" s="67"/>
      <c r="B134" s="350"/>
      <c r="C134" s="350"/>
      <c r="D134" s="350"/>
      <c r="E134" s="350"/>
      <c r="F134" s="350"/>
      <c r="G134" s="350"/>
      <c r="H134" s="350"/>
      <c r="I134" s="350"/>
      <c r="J134" s="350"/>
      <c r="K134" s="350"/>
      <c r="L134" s="350"/>
      <c r="M134" s="350"/>
      <c r="N134" s="350"/>
      <c r="O134" s="350"/>
      <c r="P134" s="350"/>
      <c r="Q134" s="350"/>
      <c r="R134" s="350"/>
      <c r="S134" s="350"/>
      <c r="T134" s="350"/>
      <c r="U134" s="350"/>
      <c r="V134" s="350"/>
      <c r="W134" s="350"/>
      <c r="X134" s="350"/>
      <c r="AU134" s="75"/>
      <c r="AZ134" s="76"/>
      <c r="BB134" s="75"/>
      <c r="BG134" s="76"/>
    </row>
    <row r="135" spans="1:59" s="68" customFormat="1" ht="15.75" customHeight="1" outlineLevel="1">
      <c r="A135" s="67"/>
      <c r="B135" s="350" t="s">
        <v>307</v>
      </c>
      <c r="C135" s="350"/>
      <c r="D135" s="350"/>
      <c r="E135" s="350"/>
      <c r="F135" s="350"/>
      <c r="G135" s="350"/>
      <c r="H135" s="350"/>
      <c r="I135" s="350"/>
      <c r="J135" s="350"/>
      <c r="K135" s="350"/>
      <c r="L135" s="350"/>
      <c r="M135" s="350"/>
      <c r="N135" s="350"/>
      <c r="O135" s="350"/>
      <c r="P135" s="350"/>
      <c r="Q135" s="350"/>
      <c r="R135" s="350"/>
      <c r="S135" s="350"/>
      <c r="T135" s="350"/>
      <c r="U135" s="350"/>
      <c r="V135" s="350"/>
      <c r="W135" s="350"/>
      <c r="X135" s="350"/>
      <c r="AU135" s="75"/>
      <c r="AZ135" s="76"/>
      <c r="BB135" s="75"/>
      <c r="BG135" s="76"/>
    </row>
    <row r="136" spans="1:59" s="68" customFormat="1" ht="12.75" outlineLevel="1">
      <c r="A136" s="67"/>
      <c r="B136" s="350"/>
      <c r="C136" s="350"/>
      <c r="D136" s="350"/>
      <c r="E136" s="350"/>
      <c r="F136" s="350"/>
      <c r="G136" s="350"/>
      <c r="H136" s="350"/>
      <c r="I136" s="350"/>
      <c r="J136" s="350"/>
      <c r="K136" s="350"/>
      <c r="L136" s="350"/>
      <c r="M136" s="350"/>
      <c r="N136" s="350"/>
      <c r="O136" s="350"/>
      <c r="P136" s="350"/>
      <c r="Q136" s="350"/>
      <c r="R136" s="350"/>
      <c r="S136" s="350"/>
      <c r="T136" s="350"/>
      <c r="U136" s="350"/>
      <c r="V136" s="350"/>
      <c r="W136" s="350"/>
      <c r="X136" s="350"/>
      <c r="AU136" s="75"/>
      <c r="AZ136" s="76"/>
      <c r="BB136" s="75"/>
      <c r="BG136" s="76"/>
    </row>
    <row r="137" spans="1:59" s="68" customFormat="1" ht="15.75" customHeight="1" outlineLevel="1">
      <c r="A137" s="67"/>
      <c r="B137" s="350" t="s">
        <v>91</v>
      </c>
      <c r="C137" s="350"/>
      <c r="D137" s="350"/>
      <c r="E137" s="350"/>
      <c r="F137" s="350"/>
      <c r="G137" s="350"/>
      <c r="H137" s="350"/>
      <c r="I137" s="350"/>
      <c r="J137" s="350"/>
      <c r="K137" s="350"/>
      <c r="L137" s="350"/>
      <c r="M137" s="350"/>
      <c r="N137" s="350"/>
      <c r="O137" s="350"/>
      <c r="P137" s="350"/>
      <c r="Q137" s="350"/>
      <c r="R137" s="350"/>
      <c r="S137" s="350"/>
      <c r="T137" s="350"/>
      <c r="U137" s="350"/>
      <c r="V137" s="350"/>
      <c r="W137" s="350"/>
      <c r="X137" s="350"/>
      <c r="AU137" s="75"/>
      <c r="AZ137" s="76"/>
      <c r="BB137" s="75"/>
      <c r="BG137" s="76"/>
    </row>
    <row r="138" spans="1:59" s="68" customFormat="1" ht="12.75" outlineLevel="1">
      <c r="A138" s="67"/>
      <c r="B138" s="350"/>
      <c r="C138" s="350"/>
      <c r="D138" s="350"/>
      <c r="E138" s="350"/>
      <c r="F138" s="350"/>
      <c r="G138" s="350"/>
      <c r="H138" s="350"/>
      <c r="I138" s="350"/>
      <c r="J138" s="350"/>
      <c r="K138" s="350"/>
      <c r="L138" s="350"/>
      <c r="M138" s="350"/>
      <c r="N138" s="350"/>
      <c r="O138" s="350"/>
      <c r="P138" s="350"/>
      <c r="Q138" s="350"/>
      <c r="R138" s="350"/>
      <c r="S138" s="350"/>
      <c r="T138" s="350"/>
      <c r="U138" s="350"/>
      <c r="V138" s="350"/>
      <c r="W138" s="350"/>
      <c r="X138" s="350"/>
      <c r="AU138" s="75"/>
      <c r="AZ138" s="76"/>
      <c r="BB138" s="75"/>
      <c r="BG138" s="76"/>
    </row>
    <row r="139" spans="1:59" s="68" customFormat="1" ht="15.75" customHeight="1" outlineLevel="1">
      <c r="A139" s="67"/>
      <c r="B139" s="350" t="s">
        <v>92</v>
      </c>
      <c r="C139" s="350"/>
      <c r="D139" s="350"/>
      <c r="E139" s="350"/>
      <c r="F139" s="350"/>
      <c r="G139" s="350"/>
      <c r="H139" s="350"/>
      <c r="I139" s="350"/>
      <c r="J139" s="350"/>
      <c r="K139" s="350"/>
      <c r="L139" s="350"/>
      <c r="M139" s="350"/>
      <c r="N139" s="350"/>
      <c r="O139" s="350"/>
      <c r="P139" s="350"/>
      <c r="Q139" s="350"/>
      <c r="R139" s="350"/>
      <c r="S139" s="350"/>
      <c r="T139" s="350"/>
      <c r="U139" s="350"/>
      <c r="V139" s="350"/>
      <c r="W139" s="350"/>
      <c r="X139" s="350"/>
      <c r="AU139" s="75"/>
      <c r="AZ139" s="76"/>
      <c r="BB139" s="75"/>
      <c r="BG139" s="76"/>
    </row>
    <row r="140" spans="1:59" s="68" customFormat="1" ht="12.75" outlineLevel="1">
      <c r="A140" s="67"/>
      <c r="B140" s="350"/>
      <c r="C140" s="350"/>
      <c r="D140" s="350"/>
      <c r="E140" s="350"/>
      <c r="F140" s="350"/>
      <c r="G140" s="350"/>
      <c r="H140" s="350"/>
      <c r="I140" s="350"/>
      <c r="J140" s="350"/>
      <c r="K140" s="350"/>
      <c r="L140" s="350"/>
      <c r="M140" s="350"/>
      <c r="N140" s="350"/>
      <c r="O140" s="350"/>
      <c r="P140" s="350"/>
      <c r="Q140" s="350"/>
      <c r="R140" s="350"/>
      <c r="S140" s="350"/>
      <c r="T140" s="350"/>
      <c r="U140" s="350"/>
      <c r="V140" s="350"/>
      <c r="W140" s="350"/>
      <c r="X140" s="350"/>
      <c r="AU140" s="75"/>
      <c r="AZ140" s="76"/>
      <c r="BB140" s="75"/>
      <c r="BG140" s="76"/>
    </row>
    <row r="141" spans="1:59" s="68" customFormat="1" ht="12.75" outlineLevel="1">
      <c r="A141" s="67"/>
      <c r="B141" s="350"/>
      <c r="C141" s="350"/>
      <c r="D141" s="350"/>
      <c r="E141" s="350"/>
      <c r="F141" s="350"/>
      <c r="G141" s="350"/>
      <c r="H141" s="350"/>
      <c r="I141" s="350"/>
      <c r="J141" s="350"/>
      <c r="K141" s="350"/>
      <c r="L141" s="350"/>
      <c r="M141" s="350"/>
      <c r="N141" s="350"/>
      <c r="O141" s="350"/>
      <c r="P141" s="350"/>
      <c r="Q141" s="350"/>
      <c r="R141" s="350"/>
      <c r="S141" s="350"/>
      <c r="T141" s="350"/>
      <c r="U141" s="350"/>
      <c r="V141" s="350"/>
      <c r="W141" s="350"/>
      <c r="X141" s="350"/>
      <c r="AU141" s="75"/>
      <c r="AZ141" s="76"/>
      <c r="BB141" s="75"/>
      <c r="BG141" s="76"/>
    </row>
    <row r="142" spans="1:59" s="68" customFormat="1" ht="12.75" outlineLevel="1">
      <c r="A142" s="67"/>
      <c r="B142" s="350"/>
      <c r="C142" s="350"/>
      <c r="D142" s="350"/>
      <c r="E142" s="350"/>
      <c r="F142" s="350"/>
      <c r="G142" s="350"/>
      <c r="H142" s="350"/>
      <c r="I142" s="350"/>
      <c r="J142" s="350"/>
      <c r="K142" s="350"/>
      <c r="L142" s="350"/>
      <c r="M142" s="350"/>
      <c r="N142" s="350"/>
      <c r="O142" s="350"/>
      <c r="P142" s="350"/>
      <c r="Q142" s="350"/>
      <c r="R142" s="350"/>
      <c r="S142" s="350"/>
      <c r="T142" s="350"/>
      <c r="U142" s="350"/>
      <c r="V142" s="350"/>
      <c r="W142" s="350"/>
      <c r="X142" s="350"/>
      <c r="AU142" s="75"/>
      <c r="AZ142" s="76"/>
      <c r="BB142" s="75"/>
      <c r="BG142" s="76"/>
    </row>
    <row r="143" spans="1:59" s="68" customFormat="1" ht="12.75" outlineLevel="1">
      <c r="A143" s="67"/>
      <c r="B143" s="350"/>
      <c r="C143" s="350"/>
      <c r="D143" s="350"/>
      <c r="E143" s="350"/>
      <c r="F143" s="350"/>
      <c r="G143" s="350"/>
      <c r="H143" s="350"/>
      <c r="I143" s="350"/>
      <c r="J143" s="350"/>
      <c r="K143" s="350"/>
      <c r="L143" s="350"/>
      <c r="M143" s="350"/>
      <c r="N143" s="350"/>
      <c r="O143" s="350"/>
      <c r="P143" s="350"/>
      <c r="Q143" s="350"/>
      <c r="R143" s="350"/>
      <c r="S143" s="350"/>
      <c r="T143" s="350"/>
      <c r="U143" s="350"/>
      <c r="V143" s="350"/>
      <c r="W143" s="350"/>
      <c r="X143" s="350"/>
      <c r="AU143" s="75"/>
      <c r="AZ143" s="76"/>
      <c r="BB143" s="75"/>
      <c r="BG143" s="76"/>
    </row>
    <row r="144" spans="1:59" s="68" customFormat="1" ht="15.75" customHeight="1" outlineLevel="1">
      <c r="A144" s="67"/>
      <c r="B144" s="350" t="s">
        <v>93</v>
      </c>
      <c r="C144" s="350"/>
      <c r="D144" s="350"/>
      <c r="E144" s="350"/>
      <c r="F144" s="350"/>
      <c r="G144" s="350"/>
      <c r="H144" s="350"/>
      <c r="I144" s="350"/>
      <c r="J144" s="350"/>
      <c r="K144" s="350"/>
      <c r="L144" s="350"/>
      <c r="M144" s="350"/>
      <c r="N144" s="350"/>
      <c r="O144" s="350"/>
      <c r="P144" s="350"/>
      <c r="Q144" s="350"/>
      <c r="R144" s="350"/>
      <c r="S144" s="350"/>
      <c r="T144" s="350"/>
      <c r="U144" s="350"/>
      <c r="V144" s="350"/>
      <c r="W144" s="350"/>
      <c r="X144" s="350"/>
      <c r="AU144" s="75"/>
      <c r="AZ144" s="76"/>
      <c r="BB144" s="75"/>
      <c r="BG144" s="76"/>
    </row>
    <row r="145" spans="1:59" s="68" customFormat="1" ht="12.75" outlineLevel="1">
      <c r="A145" s="67"/>
      <c r="B145" s="350"/>
      <c r="C145" s="350"/>
      <c r="D145" s="350"/>
      <c r="E145" s="350"/>
      <c r="F145" s="350"/>
      <c r="G145" s="350"/>
      <c r="H145" s="350"/>
      <c r="I145" s="350"/>
      <c r="J145" s="350"/>
      <c r="K145" s="350"/>
      <c r="L145" s="350"/>
      <c r="M145" s="350"/>
      <c r="N145" s="350"/>
      <c r="O145" s="350"/>
      <c r="P145" s="350"/>
      <c r="Q145" s="350"/>
      <c r="R145" s="350"/>
      <c r="S145" s="350"/>
      <c r="T145" s="350"/>
      <c r="U145" s="350"/>
      <c r="V145" s="350"/>
      <c r="W145" s="350"/>
      <c r="X145" s="350"/>
      <c r="AU145" s="75"/>
      <c r="AZ145" s="76"/>
      <c r="BB145" s="75"/>
      <c r="BG145" s="76"/>
    </row>
    <row r="146" spans="1:59" s="68" customFormat="1" ht="12.75" outlineLevel="1">
      <c r="A146" s="67"/>
      <c r="B146" s="350"/>
      <c r="C146" s="350"/>
      <c r="D146" s="350"/>
      <c r="E146" s="350"/>
      <c r="F146" s="350"/>
      <c r="G146" s="350"/>
      <c r="H146" s="350"/>
      <c r="I146" s="350"/>
      <c r="J146" s="350"/>
      <c r="K146" s="350"/>
      <c r="L146" s="350"/>
      <c r="M146" s="350"/>
      <c r="N146" s="350"/>
      <c r="O146" s="350"/>
      <c r="P146" s="350"/>
      <c r="Q146" s="350"/>
      <c r="R146" s="350"/>
      <c r="S146" s="350"/>
      <c r="T146" s="350"/>
      <c r="U146" s="350"/>
      <c r="V146" s="350"/>
      <c r="W146" s="350"/>
      <c r="X146" s="350"/>
      <c r="AU146" s="75"/>
      <c r="AZ146" s="76"/>
      <c r="BB146" s="75"/>
      <c r="BG146" s="76"/>
    </row>
    <row r="147" spans="1:59" s="68" customFormat="1" ht="15.75" customHeight="1" outlineLevel="1">
      <c r="A147" s="67"/>
      <c r="B147" s="350" t="s">
        <v>94</v>
      </c>
      <c r="C147" s="350"/>
      <c r="D147" s="350"/>
      <c r="E147" s="350"/>
      <c r="F147" s="350"/>
      <c r="G147" s="350"/>
      <c r="H147" s="350"/>
      <c r="I147" s="350"/>
      <c r="J147" s="350"/>
      <c r="K147" s="350"/>
      <c r="L147" s="350"/>
      <c r="M147" s="350"/>
      <c r="N147" s="350"/>
      <c r="O147" s="350"/>
      <c r="P147" s="350"/>
      <c r="Q147" s="350"/>
      <c r="R147" s="350"/>
      <c r="S147" s="350"/>
      <c r="T147" s="350"/>
      <c r="U147" s="350"/>
      <c r="V147" s="350"/>
      <c r="W147" s="350"/>
      <c r="X147" s="350"/>
      <c r="AU147" s="75"/>
      <c r="AZ147" s="76"/>
      <c r="BB147" s="75"/>
      <c r="BG147" s="76"/>
    </row>
    <row r="148" spans="1:59" s="68" customFormat="1" ht="12.75" outlineLevel="1">
      <c r="A148" s="67"/>
      <c r="B148" s="350"/>
      <c r="C148" s="350"/>
      <c r="D148" s="350"/>
      <c r="E148" s="350"/>
      <c r="F148" s="350"/>
      <c r="G148" s="350"/>
      <c r="H148" s="350"/>
      <c r="I148" s="350"/>
      <c r="J148" s="350"/>
      <c r="K148" s="350"/>
      <c r="L148" s="350"/>
      <c r="M148" s="350"/>
      <c r="N148" s="350"/>
      <c r="O148" s="350"/>
      <c r="P148" s="350"/>
      <c r="Q148" s="350"/>
      <c r="R148" s="350"/>
      <c r="S148" s="350"/>
      <c r="T148" s="350"/>
      <c r="U148" s="350"/>
      <c r="V148" s="350"/>
      <c r="W148" s="350"/>
      <c r="X148" s="350"/>
      <c r="AU148" s="75"/>
      <c r="AZ148" s="76"/>
      <c r="BB148" s="75"/>
      <c r="BG148" s="76"/>
    </row>
    <row r="149" spans="1:59" s="68" customFormat="1" ht="12.75" outlineLevel="1">
      <c r="A149" s="67"/>
      <c r="B149" s="350"/>
      <c r="C149" s="350"/>
      <c r="D149" s="350"/>
      <c r="E149" s="350"/>
      <c r="F149" s="350"/>
      <c r="G149" s="350"/>
      <c r="H149" s="350"/>
      <c r="I149" s="350"/>
      <c r="J149" s="350"/>
      <c r="K149" s="350"/>
      <c r="L149" s="350"/>
      <c r="M149" s="350"/>
      <c r="N149" s="350"/>
      <c r="O149" s="350"/>
      <c r="P149" s="350"/>
      <c r="Q149" s="350"/>
      <c r="R149" s="350"/>
      <c r="S149" s="350"/>
      <c r="T149" s="350"/>
      <c r="U149" s="350"/>
      <c r="V149" s="350"/>
      <c r="W149" s="350"/>
      <c r="X149" s="350"/>
      <c r="AU149" s="75"/>
      <c r="AZ149" s="76"/>
      <c r="BB149" s="75"/>
      <c r="BG149" s="76"/>
    </row>
    <row r="150" spans="1:59" s="68" customFormat="1" ht="15.75" customHeight="1" outlineLevel="1">
      <c r="A150" s="67"/>
      <c r="B150" s="350" t="s">
        <v>321</v>
      </c>
      <c r="C150" s="350"/>
      <c r="D150" s="350"/>
      <c r="E150" s="350"/>
      <c r="F150" s="350"/>
      <c r="G150" s="350"/>
      <c r="H150" s="350"/>
      <c r="I150" s="350"/>
      <c r="J150" s="350"/>
      <c r="K150" s="350"/>
      <c r="L150" s="350"/>
      <c r="M150" s="350"/>
      <c r="N150" s="350"/>
      <c r="O150" s="350"/>
      <c r="P150" s="350"/>
      <c r="Q150" s="350"/>
      <c r="R150" s="350"/>
      <c r="S150" s="350"/>
      <c r="T150" s="350"/>
      <c r="U150" s="350"/>
      <c r="V150" s="350"/>
      <c r="W150" s="350"/>
      <c r="X150" s="350"/>
      <c r="AU150" s="75"/>
      <c r="AZ150" s="76"/>
      <c r="BB150" s="75"/>
      <c r="BG150" s="76"/>
    </row>
    <row r="151" spans="1:59" s="68" customFormat="1" ht="12.75" outlineLevel="1">
      <c r="A151" s="67"/>
      <c r="B151" s="350"/>
      <c r="C151" s="350"/>
      <c r="D151" s="350"/>
      <c r="E151" s="350"/>
      <c r="F151" s="350"/>
      <c r="G151" s="350"/>
      <c r="H151" s="350"/>
      <c r="I151" s="350"/>
      <c r="J151" s="350"/>
      <c r="K151" s="350"/>
      <c r="L151" s="350"/>
      <c r="M151" s="350"/>
      <c r="N151" s="350"/>
      <c r="O151" s="350"/>
      <c r="P151" s="350"/>
      <c r="Q151" s="350"/>
      <c r="R151" s="350"/>
      <c r="S151" s="350"/>
      <c r="T151" s="350"/>
      <c r="U151" s="350"/>
      <c r="V151" s="350"/>
      <c r="W151" s="350"/>
      <c r="X151" s="350"/>
      <c r="AU151" s="75"/>
      <c r="AZ151" s="76"/>
      <c r="BB151" s="75"/>
      <c r="BG151" s="76"/>
    </row>
    <row r="152" spans="1:59" s="68" customFormat="1" ht="12.75" outlineLevel="1">
      <c r="A152" s="67"/>
      <c r="B152" s="350"/>
      <c r="C152" s="350"/>
      <c r="D152" s="350"/>
      <c r="E152" s="350"/>
      <c r="F152" s="350"/>
      <c r="G152" s="350"/>
      <c r="H152" s="350"/>
      <c r="I152" s="350"/>
      <c r="J152" s="350"/>
      <c r="K152" s="350"/>
      <c r="L152" s="350"/>
      <c r="M152" s="350"/>
      <c r="N152" s="350"/>
      <c r="O152" s="350"/>
      <c r="P152" s="350"/>
      <c r="Q152" s="350"/>
      <c r="R152" s="350"/>
      <c r="S152" s="350"/>
      <c r="T152" s="350"/>
      <c r="U152" s="350"/>
      <c r="V152" s="350"/>
      <c r="W152" s="350"/>
      <c r="X152" s="350"/>
      <c r="AU152" s="75"/>
      <c r="AZ152" s="76"/>
      <c r="BB152" s="75"/>
      <c r="BG152" s="76"/>
    </row>
    <row r="153" spans="1:59" s="68" customFormat="1" ht="12.75" outlineLevel="1">
      <c r="A153" s="67"/>
      <c r="B153" s="350"/>
      <c r="C153" s="350"/>
      <c r="D153" s="350"/>
      <c r="E153" s="350"/>
      <c r="F153" s="350"/>
      <c r="G153" s="350"/>
      <c r="H153" s="350"/>
      <c r="I153" s="350"/>
      <c r="J153" s="350"/>
      <c r="K153" s="350"/>
      <c r="L153" s="350"/>
      <c r="M153" s="350"/>
      <c r="N153" s="350"/>
      <c r="O153" s="350"/>
      <c r="P153" s="350"/>
      <c r="Q153" s="350"/>
      <c r="R153" s="350"/>
      <c r="S153" s="350"/>
      <c r="T153" s="350"/>
      <c r="U153" s="350"/>
      <c r="V153" s="350"/>
      <c r="W153" s="350"/>
      <c r="X153" s="350"/>
      <c r="AU153" s="75"/>
      <c r="AZ153" s="76"/>
      <c r="BB153" s="75"/>
      <c r="BG153" s="76"/>
    </row>
    <row r="154" spans="1:59" s="68" customFormat="1" ht="15.75" customHeight="1" outlineLevel="1">
      <c r="A154" s="67"/>
      <c r="B154" s="350" t="s">
        <v>95</v>
      </c>
      <c r="C154" s="350"/>
      <c r="D154" s="350"/>
      <c r="E154" s="350"/>
      <c r="F154" s="350"/>
      <c r="G154" s="350"/>
      <c r="H154" s="350"/>
      <c r="I154" s="350"/>
      <c r="J154" s="350"/>
      <c r="K154" s="350"/>
      <c r="L154" s="350"/>
      <c r="M154" s="350"/>
      <c r="N154" s="350"/>
      <c r="O154" s="350"/>
      <c r="P154" s="350"/>
      <c r="Q154" s="350"/>
      <c r="R154" s="350"/>
      <c r="S154" s="350"/>
      <c r="T154" s="350"/>
      <c r="U154" s="350"/>
      <c r="V154" s="350"/>
      <c r="W154" s="350"/>
      <c r="X154" s="350"/>
      <c r="AU154" s="75"/>
      <c r="AZ154" s="76"/>
      <c r="BB154" s="75"/>
      <c r="BG154" s="76"/>
    </row>
    <row r="155" spans="1:59" s="68" customFormat="1" ht="12.75" outlineLevel="1">
      <c r="A155" s="67"/>
      <c r="B155" s="350"/>
      <c r="C155" s="350"/>
      <c r="D155" s="350"/>
      <c r="E155" s="350"/>
      <c r="F155" s="350"/>
      <c r="G155" s="350"/>
      <c r="H155" s="350"/>
      <c r="I155" s="350"/>
      <c r="J155" s="350"/>
      <c r="K155" s="350"/>
      <c r="L155" s="350"/>
      <c r="M155" s="350"/>
      <c r="N155" s="350"/>
      <c r="O155" s="350"/>
      <c r="P155" s="350"/>
      <c r="Q155" s="350"/>
      <c r="R155" s="350"/>
      <c r="S155" s="350"/>
      <c r="T155" s="350"/>
      <c r="U155" s="350"/>
      <c r="V155" s="350"/>
      <c r="W155" s="350"/>
      <c r="X155" s="350"/>
      <c r="AU155" s="75"/>
      <c r="AZ155" s="76"/>
      <c r="BB155" s="75"/>
      <c r="BG155" s="76"/>
    </row>
    <row r="156" spans="1:59" s="68" customFormat="1" ht="12.75" outlineLevel="1">
      <c r="A156" s="67"/>
      <c r="B156" s="350"/>
      <c r="C156" s="350"/>
      <c r="D156" s="350"/>
      <c r="E156" s="350"/>
      <c r="F156" s="350"/>
      <c r="G156" s="350"/>
      <c r="H156" s="350"/>
      <c r="I156" s="350"/>
      <c r="J156" s="350"/>
      <c r="K156" s="350"/>
      <c r="L156" s="350"/>
      <c r="M156" s="350"/>
      <c r="N156" s="350"/>
      <c r="O156" s="350"/>
      <c r="P156" s="350"/>
      <c r="Q156" s="350"/>
      <c r="R156" s="350"/>
      <c r="S156" s="350"/>
      <c r="T156" s="350"/>
      <c r="U156" s="350"/>
      <c r="V156" s="350"/>
      <c r="W156" s="350"/>
      <c r="X156" s="350"/>
      <c r="AU156" s="75"/>
      <c r="AZ156" s="76"/>
      <c r="BB156" s="75"/>
      <c r="BG156" s="76"/>
    </row>
    <row r="157" spans="1:59" s="68" customFormat="1" ht="12.75" outlineLevel="1">
      <c r="A157" s="67"/>
      <c r="B157" s="350"/>
      <c r="C157" s="350"/>
      <c r="D157" s="350"/>
      <c r="E157" s="350"/>
      <c r="F157" s="350"/>
      <c r="G157" s="350"/>
      <c r="H157" s="350"/>
      <c r="I157" s="350"/>
      <c r="J157" s="350"/>
      <c r="K157" s="350"/>
      <c r="L157" s="350"/>
      <c r="M157" s="350"/>
      <c r="N157" s="350"/>
      <c r="O157" s="350"/>
      <c r="P157" s="350"/>
      <c r="Q157" s="350"/>
      <c r="R157" s="350"/>
      <c r="S157" s="350"/>
      <c r="T157" s="350"/>
      <c r="U157" s="350"/>
      <c r="V157" s="350"/>
      <c r="W157" s="350"/>
      <c r="X157" s="350"/>
      <c r="AU157" s="75"/>
      <c r="AZ157" s="76"/>
      <c r="BB157" s="75"/>
      <c r="BG157" s="76"/>
    </row>
    <row r="158" spans="1:59" s="68" customFormat="1" ht="15.75" customHeight="1" outlineLevel="1">
      <c r="A158" s="67"/>
      <c r="B158" s="350" t="s">
        <v>96</v>
      </c>
      <c r="C158" s="350"/>
      <c r="D158" s="350"/>
      <c r="E158" s="350"/>
      <c r="F158" s="350"/>
      <c r="G158" s="350"/>
      <c r="H158" s="350"/>
      <c r="I158" s="350"/>
      <c r="J158" s="350"/>
      <c r="K158" s="350"/>
      <c r="L158" s="350"/>
      <c r="M158" s="350"/>
      <c r="N158" s="350"/>
      <c r="O158" s="350"/>
      <c r="P158" s="350"/>
      <c r="Q158" s="350"/>
      <c r="R158" s="350"/>
      <c r="S158" s="350"/>
      <c r="T158" s="350"/>
      <c r="U158" s="350"/>
      <c r="V158" s="350"/>
      <c r="W158" s="350"/>
      <c r="X158" s="350"/>
      <c r="AU158" s="75"/>
      <c r="AZ158" s="76"/>
      <c r="BB158" s="75"/>
      <c r="BG158" s="76"/>
    </row>
    <row r="159" spans="1:59" s="68" customFormat="1" ht="12.75" outlineLevel="1">
      <c r="A159" s="67"/>
      <c r="B159" s="350"/>
      <c r="C159" s="350"/>
      <c r="D159" s="350"/>
      <c r="E159" s="350"/>
      <c r="F159" s="350"/>
      <c r="G159" s="350"/>
      <c r="H159" s="350"/>
      <c r="I159" s="350"/>
      <c r="J159" s="350"/>
      <c r="K159" s="350"/>
      <c r="L159" s="350"/>
      <c r="M159" s="350"/>
      <c r="N159" s="350"/>
      <c r="O159" s="350"/>
      <c r="P159" s="350"/>
      <c r="Q159" s="350"/>
      <c r="R159" s="350"/>
      <c r="S159" s="350"/>
      <c r="T159" s="350"/>
      <c r="U159" s="350"/>
      <c r="V159" s="350"/>
      <c r="W159" s="350"/>
      <c r="X159" s="350"/>
      <c r="AU159" s="75"/>
      <c r="AZ159" s="76"/>
      <c r="BB159" s="75"/>
      <c r="BG159" s="76"/>
    </row>
    <row r="160" spans="1:59" s="68" customFormat="1" outlineLevel="1">
      <c r="A160" s="67"/>
      <c r="B160" s="352" t="s">
        <v>97</v>
      </c>
      <c r="C160" s="352"/>
      <c r="D160" s="352"/>
      <c r="E160" s="352"/>
      <c r="F160" s="352"/>
      <c r="M160" s="25"/>
      <c r="N160" s="25"/>
      <c r="O160" s="143"/>
      <c r="P160" s="143"/>
      <c r="Q160" s="143"/>
      <c r="R160" s="143"/>
      <c r="T160" s="118"/>
      <c r="U160" s="118"/>
      <c r="V160" s="118"/>
      <c r="W160" s="118"/>
      <c r="X160" s="118"/>
      <c r="AU160" s="75"/>
      <c r="AZ160" s="76"/>
      <c r="BB160" s="75"/>
      <c r="BG160" s="76"/>
    </row>
    <row r="161" spans="1:59" s="68" customFormat="1" ht="15.75" customHeight="1" outlineLevel="1">
      <c r="A161" s="67"/>
      <c r="B161" s="350" t="s">
        <v>308</v>
      </c>
      <c r="C161" s="350"/>
      <c r="D161" s="350"/>
      <c r="E161" s="350"/>
      <c r="F161" s="350"/>
      <c r="G161" s="350"/>
      <c r="H161" s="350"/>
      <c r="I161" s="350"/>
      <c r="J161" s="350"/>
      <c r="K161" s="350"/>
      <c r="L161" s="350"/>
      <c r="M161" s="350"/>
      <c r="N161" s="350"/>
      <c r="O161" s="350"/>
      <c r="P161" s="350"/>
      <c r="Q161" s="350"/>
      <c r="R161" s="350"/>
      <c r="S161" s="350"/>
      <c r="T161" s="350"/>
      <c r="U161" s="350"/>
      <c r="V161" s="350"/>
      <c r="W161" s="350"/>
      <c r="X161" s="350"/>
      <c r="AU161" s="75"/>
      <c r="AZ161" s="76"/>
      <c r="BB161" s="75"/>
      <c r="BG161" s="76"/>
    </row>
    <row r="162" spans="1:59" s="68" customFormat="1" ht="15.75" customHeight="1" outlineLevel="1">
      <c r="A162" s="67"/>
      <c r="B162" s="350"/>
      <c r="C162" s="350"/>
      <c r="D162" s="350"/>
      <c r="E162" s="350"/>
      <c r="F162" s="350"/>
      <c r="G162" s="350"/>
      <c r="H162" s="350"/>
      <c r="I162" s="350"/>
      <c r="J162" s="350"/>
      <c r="K162" s="350"/>
      <c r="L162" s="350"/>
      <c r="M162" s="350"/>
      <c r="N162" s="350"/>
      <c r="O162" s="350"/>
      <c r="P162" s="350"/>
      <c r="Q162" s="350"/>
      <c r="R162" s="350"/>
      <c r="S162" s="350"/>
      <c r="T162" s="350"/>
      <c r="U162" s="350"/>
      <c r="V162" s="350"/>
      <c r="W162" s="350"/>
      <c r="X162" s="350"/>
      <c r="AU162" s="75"/>
      <c r="AZ162" s="76"/>
      <c r="BB162" s="75"/>
      <c r="BG162" s="76"/>
    </row>
    <row r="163" spans="1:59" s="68" customFormat="1" ht="24" customHeight="1" outlineLevel="1">
      <c r="A163" s="67"/>
      <c r="B163" s="350"/>
      <c r="C163" s="350"/>
      <c r="D163" s="350"/>
      <c r="E163" s="350"/>
      <c r="F163" s="350"/>
      <c r="G163" s="350"/>
      <c r="H163" s="350"/>
      <c r="I163" s="350"/>
      <c r="J163" s="350"/>
      <c r="K163" s="350"/>
      <c r="L163" s="350"/>
      <c r="M163" s="350"/>
      <c r="N163" s="350"/>
      <c r="O163" s="350"/>
      <c r="P163" s="350"/>
      <c r="Q163" s="350"/>
      <c r="R163" s="350"/>
      <c r="S163" s="350"/>
      <c r="T163" s="350"/>
      <c r="U163" s="350"/>
      <c r="V163" s="350"/>
      <c r="W163" s="350"/>
      <c r="X163" s="350"/>
      <c r="AU163" s="75"/>
      <c r="AZ163" s="76"/>
      <c r="BB163" s="75"/>
      <c r="BG163" s="76"/>
    </row>
    <row r="164" spans="1:59" s="68" customFormat="1" ht="15.75" customHeight="1" outlineLevel="1">
      <c r="A164" s="67"/>
      <c r="B164" s="350" t="s">
        <v>309</v>
      </c>
      <c r="C164" s="350"/>
      <c r="D164" s="350"/>
      <c r="E164" s="350"/>
      <c r="F164" s="350"/>
      <c r="G164" s="350"/>
      <c r="H164" s="350"/>
      <c r="I164" s="350"/>
      <c r="J164" s="350"/>
      <c r="K164" s="350"/>
      <c r="L164" s="350"/>
      <c r="M164" s="350"/>
      <c r="N164" s="350"/>
      <c r="O164" s="350"/>
      <c r="P164" s="350"/>
      <c r="Q164" s="350"/>
      <c r="R164" s="350"/>
      <c r="S164" s="350"/>
      <c r="T164" s="350"/>
      <c r="U164" s="350"/>
      <c r="V164" s="350"/>
      <c r="W164" s="350"/>
      <c r="X164" s="350"/>
      <c r="AU164" s="75"/>
      <c r="AZ164" s="76"/>
      <c r="BB164" s="75"/>
      <c r="BG164" s="76"/>
    </row>
    <row r="165" spans="1:59" s="68" customFormat="1" ht="12.75" outlineLevel="1">
      <c r="A165" s="67"/>
      <c r="B165" s="350"/>
      <c r="C165" s="350"/>
      <c r="D165" s="350"/>
      <c r="E165" s="350"/>
      <c r="F165" s="350"/>
      <c r="G165" s="350"/>
      <c r="H165" s="350"/>
      <c r="I165" s="350"/>
      <c r="J165" s="350"/>
      <c r="K165" s="350"/>
      <c r="L165" s="350"/>
      <c r="M165" s="350"/>
      <c r="N165" s="350"/>
      <c r="O165" s="350"/>
      <c r="P165" s="350"/>
      <c r="Q165" s="350"/>
      <c r="R165" s="350"/>
      <c r="S165" s="350"/>
      <c r="T165" s="350"/>
      <c r="U165" s="350"/>
      <c r="V165" s="350"/>
      <c r="W165" s="350"/>
      <c r="X165" s="350"/>
      <c r="AU165" s="75"/>
      <c r="AZ165" s="76"/>
      <c r="BB165" s="75"/>
      <c r="BG165" s="76"/>
    </row>
    <row r="166" spans="1:59" s="68" customFormat="1" ht="12.75" outlineLevel="1">
      <c r="A166" s="67"/>
      <c r="B166" s="350"/>
      <c r="C166" s="350"/>
      <c r="D166" s="350"/>
      <c r="E166" s="350"/>
      <c r="F166" s="350"/>
      <c r="G166" s="350"/>
      <c r="H166" s="350"/>
      <c r="I166" s="350"/>
      <c r="J166" s="350"/>
      <c r="K166" s="350"/>
      <c r="L166" s="350"/>
      <c r="M166" s="350"/>
      <c r="N166" s="350"/>
      <c r="O166" s="350"/>
      <c r="P166" s="350"/>
      <c r="Q166" s="350"/>
      <c r="R166" s="350"/>
      <c r="S166" s="350"/>
      <c r="T166" s="350"/>
      <c r="U166" s="350"/>
      <c r="V166" s="350"/>
      <c r="W166" s="350"/>
      <c r="X166" s="350"/>
      <c r="AU166" s="75"/>
      <c r="AZ166" s="76"/>
      <c r="BB166" s="75"/>
      <c r="BG166" s="76"/>
    </row>
    <row r="167" spans="1:59" s="68" customFormat="1" outlineLevel="1">
      <c r="A167" s="67"/>
      <c r="B167" s="352" t="s">
        <v>98</v>
      </c>
      <c r="C167" s="352"/>
      <c r="D167" s="352"/>
      <c r="E167" s="352"/>
      <c r="F167" s="352"/>
      <c r="M167" s="25"/>
      <c r="N167" s="25"/>
      <c r="O167" s="143"/>
      <c r="P167" s="143"/>
      <c r="Q167" s="143"/>
      <c r="R167" s="143"/>
      <c r="T167" s="118"/>
      <c r="U167" s="118"/>
      <c r="V167" s="118"/>
      <c r="W167" s="118"/>
      <c r="X167" s="118"/>
      <c r="AU167" s="75"/>
      <c r="AZ167" s="76"/>
      <c r="BB167" s="75"/>
      <c r="BG167" s="76"/>
    </row>
    <row r="168" spans="1:59" s="68" customFormat="1" ht="15.75" customHeight="1" outlineLevel="1">
      <c r="A168" s="67"/>
      <c r="B168" s="350" t="s">
        <v>310</v>
      </c>
      <c r="C168" s="350"/>
      <c r="D168" s="350"/>
      <c r="E168" s="350"/>
      <c r="F168" s="350"/>
      <c r="G168" s="350"/>
      <c r="H168" s="350"/>
      <c r="I168" s="350"/>
      <c r="J168" s="350"/>
      <c r="K168" s="350"/>
      <c r="L168" s="350"/>
      <c r="M168" s="350"/>
      <c r="N168" s="350"/>
      <c r="O168" s="350"/>
      <c r="P168" s="350"/>
      <c r="Q168" s="350"/>
      <c r="R168" s="350"/>
      <c r="S168" s="350"/>
      <c r="T168" s="350"/>
      <c r="U168" s="350"/>
      <c r="V168" s="350"/>
      <c r="W168" s="350"/>
      <c r="X168" s="350"/>
      <c r="AU168" s="75"/>
      <c r="AZ168" s="76"/>
      <c r="BB168" s="75"/>
      <c r="BG168" s="76"/>
    </row>
    <row r="169" spans="1:59" s="68" customFormat="1" ht="15.75" customHeight="1" outlineLevel="1">
      <c r="A169" s="67"/>
      <c r="B169" s="350"/>
      <c r="C169" s="350"/>
      <c r="D169" s="350"/>
      <c r="E169" s="350"/>
      <c r="F169" s="350"/>
      <c r="G169" s="350"/>
      <c r="H169" s="350"/>
      <c r="I169" s="350"/>
      <c r="J169" s="350"/>
      <c r="K169" s="350"/>
      <c r="L169" s="350"/>
      <c r="M169" s="350"/>
      <c r="N169" s="350"/>
      <c r="O169" s="350"/>
      <c r="P169" s="350"/>
      <c r="Q169" s="350"/>
      <c r="R169" s="350"/>
      <c r="S169" s="350"/>
      <c r="T169" s="350"/>
      <c r="U169" s="350"/>
      <c r="V169" s="350"/>
      <c r="W169" s="350"/>
      <c r="X169" s="350"/>
      <c r="AU169" s="75"/>
      <c r="AZ169" s="76"/>
      <c r="BB169" s="75"/>
      <c r="BG169" s="76"/>
    </row>
    <row r="170" spans="1:59" s="68" customFormat="1" ht="15.75" customHeight="1" outlineLevel="1">
      <c r="A170" s="67"/>
      <c r="B170" s="350"/>
      <c r="C170" s="350"/>
      <c r="D170" s="350"/>
      <c r="E170" s="350"/>
      <c r="F170" s="350"/>
      <c r="G170" s="350"/>
      <c r="H170" s="350"/>
      <c r="I170" s="350"/>
      <c r="J170" s="350"/>
      <c r="K170" s="350"/>
      <c r="L170" s="350"/>
      <c r="M170" s="350"/>
      <c r="N170" s="350"/>
      <c r="O170" s="350"/>
      <c r="P170" s="350"/>
      <c r="Q170" s="350"/>
      <c r="R170" s="350"/>
      <c r="S170" s="350"/>
      <c r="T170" s="350"/>
      <c r="U170" s="350"/>
      <c r="V170" s="350"/>
      <c r="W170" s="350"/>
      <c r="X170" s="350"/>
      <c r="AU170" s="75"/>
      <c r="AZ170" s="76"/>
      <c r="BB170" s="75"/>
      <c r="BG170" s="76"/>
    </row>
    <row r="171" spans="1:59" s="68" customFormat="1" ht="15.75" customHeight="1" outlineLevel="1">
      <c r="A171" s="67"/>
      <c r="B171" s="350"/>
      <c r="C171" s="350"/>
      <c r="D171" s="350"/>
      <c r="E171" s="350"/>
      <c r="F171" s="350"/>
      <c r="G171" s="350"/>
      <c r="H171" s="350"/>
      <c r="I171" s="350"/>
      <c r="J171" s="350"/>
      <c r="K171" s="350"/>
      <c r="L171" s="350"/>
      <c r="M171" s="350"/>
      <c r="N171" s="350"/>
      <c r="O171" s="350"/>
      <c r="P171" s="350"/>
      <c r="Q171" s="350"/>
      <c r="R171" s="350"/>
      <c r="S171" s="350"/>
      <c r="T171" s="350"/>
      <c r="U171" s="350"/>
      <c r="V171" s="350"/>
      <c r="W171" s="350"/>
      <c r="X171" s="350"/>
      <c r="AU171" s="75"/>
      <c r="AZ171" s="76"/>
      <c r="BB171" s="75"/>
      <c r="BG171" s="76"/>
    </row>
    <row r="172" spans="1:59" s="68" customFormat="1" ht="15.75" customHeight="1" outlineLevel="1">
      <c r="A172" s="67"/>
      <c r="B172" s="350"/>
      <c r="C172" s="350"/>
      <c r="D172" s="350"/>
      <c r="E172" s="350"/>
      <c r="F172" s="350"/>
      <c r="G172" s="350"/>
      <c r="H172" s="350"/>
      <c r="I172" s="350"/>
      <c r="J172" s="350"/>
      <c r="K172" s="350"/>
      <c r="L172" s="350"/>
      <c r="M172" s="350"/>
      <c r="N172" s="350"/>
      <c r="O172" s="350"/>
      <c r="P172" s="350"/>
      <c r="Q172" s="350"/>
      <c r="R172" s="350"/>
      <c r="S172" s="350"/>
      <c r="T172" s="350"/>
      <c r="U172" s="350"/>
      <c r="V172" s="350"/>
      <c r="W172" s="350"/>
      <c r="X172" s="350"/>
      <c r="AU172" s="75"/>
      <c r="AZ172" s="76"/>
      <c r="BB172" s="75"/>
      <c r="BG172" s="76"/>
    </row>
    <row r="173" spans="1:59" s="68" customFormat="1" ht="15.75" customHeight="1" outlineLevel="1">
      <c r="A173" s="67"/>
      <c r="B173" s="350" t="s">
        <v>99</v>
      </c>
      <c r="C173" s="350"/>
      <c r="D173" s="350"/>
      <c r="E173" s="350"/>
      <c r="F173" s="350"/>
      <c r="G173" s="350"/>
      <c r="H173" s="350"/>
      <c r="I173" s="350"/>
      <c r="J173" s="350"/>
      <c r="K173" s="350"/>
      <c r="L173" s="350"/>
      <c r="M173" s="350"/>
      <c r="N173" s="350"/>
      <c r="O173" s="350"/>
      <c r="P173" s="350"/>
      <c r="Q173" s="350"/>
      <c r="R173" s="350"/>
      <c r="S173" s="350"/>
      <c r="T173" s="350"/>
      <c r="U173" s="350"/>
      <c r="V173" s="350"/>
      <c r="W173" s="350"/>
      <c r="X173" s="350"/>
      <c r="AU173" s="75"/>
      <c r="AZ173" s="76"/>
      <c r="BB173" s="75"/>
      <c r="BG173" s="76"/>
    </row>
    <row r="174" spans="1:59" s="68" customFormat="1" ht="15.75" customHeight="1" outlineLevel="1">
      <c r="A174" s="67"/>
      <c r="B174" s="350"/>
      <c r="C174" s="350"/>
      <c r="D174" s="350"/>
      <c r="E174" s="350"/>
      <c r="F174" s="350"/>
      <c r="G174" s="350"/>
      <c r="H174" s="350"/>
      <c r="I174" s="350"/>
      <c r="J174" s="350"/>
      <c r="K174" s="350"/>
      <c r="L174" s="350"/>
      <c r="M174" s="350"/>
      <c r="N174" s="350"/>
      <c r="O174" s="350"/>
      <c r="P174" s="350"/>
      <c r="Q174" s="350"/>
      <c r="R174" s="350"/>
      <c r="S174" s="350"/>
      <c r="T174" s="350"/>
      <c r="U174" s="350"/>
      <c r="V174" s="350"/>
      <c r="W174" s="350"/>
      <c r="X174" s="350"/>
      <c r="AU174" s="75"/>
      <c r="AZ174" s="76"/>
      <c r="BB174" s="75"/>
      <c r="BG174" s="76"/>
    </row>
    <row r="175" spans="1:59" s="68" customFormat="1" ht="15.75" customHeight="1" outlineLevel="1">
      <c r="A175" s="67"/>
      <c r="B175" s="350"/>
      <c r="C175" s="350"/>
      <c r="D175" s="350"/>
      <c r="E175" s="350"/>
      <c r="F175" s="350"/>
      <c r="G175" s="350"/>
      <c r="H175" s="350"/>
      <c r="I175" s="350"/>
      <c r="J175" s="350"/>
      <c r="K175" s="350"/>
      <c r="L175" s="350"/>
      <c r="M175" s="350"/>
      <c r="N175" s="350"/>
      <c r="O175" s="350"/>
      <c r="P175" s="350"/>
      <c r="Q175" s="350"/>
      <c r="R175" s="350"/>
      <c r="S175" s="350"/>
      <c r="T175" s="350"/>
      <c r="U175" s="350"/>
      <c r="V175" s="350"/>
      <c r="W175" s="350"/>
      <c r="X175" s="350"/>
      <c r="AU175" s="75"/>
      <c r="AZ175" s="76"/>
      <c r="BB175" s="75"/>
      <c r="BG175" s="76"/>
    </row>
    <row r="176" spans="1:59" s="68" customFormat="1" ht="15.75" customHeight="1" outlineLevel="1">
      <c r="A176" s="67"/>
      <c r="B176" s="350"/>
      <c r="C176" s="350"/>
      <c r="D176" s="350"/>
      <c r="E176" s="350"/>
      <c r="F176" s="350"/>
      <c r="G176" s="350"/>
      <c r="H176" s="350"/>
      <c r="I176" s="350"/>
      <c r="J176" s="350"/>
      <c r="K176" s="350"/>
      <c r="L176" s="350"/>
      <c r="M176" s="350"/>
      <c r="N176" s="350"/>
      <c r="O176" s="350"/>
      <c r="P176" s="350"/>
      <c r="Q176" s="350"/>
      <c r="R176" s="350"/>
      <c r="S176" s="350"/>
      <c r="T176" s="350"/>
      <c r="U176" s="350"/>
      <c r="V176" s="350"/>
      <c r="W176" s="350"/>
      <c r="X176" s="350"/>
      <c r="AU176" s="75"/>
      <c r="AZ176" s="76"/>
      <c r="BB176" s="75"/>
      <c r="BG176" s="76"/>
    </row>
    <row r="177" spans="1:59" s="68" customFormat="1" outlineLevel="1">
      <c r="A177" s="67"/>
      <c r="B177" s="352" t="s">
        <v>100</v>
      </c>
      <c r="C177" s="352"/>
      <c r="D177" s="352"/>
      <c r="E177" s="352"/>
      <c r="F177" s="352"/>
      <c r="M177" s="25"/>
      <c r="N177" s="25"/>
      <c r="O177" s="143"/>
      <c r="P177" s="143"/>
      <c r="Q177" s="143"/>
      <c r="R177" s="143"/>
      <c r="T177" s="118"/>
      <c r="U177" s="118"/>
      <c r="V177" s="118"/>
      <c r="W177" s="118"/>
      <c r="X177" s="118"/>
      <c r="AU177" s="75"/>
      <c r="AZ177" s="76"/>
      <c r="BB177" s="75"/>
      <c r="BG177" s="76"/>
    </row>
    <row r="178" spans="1:59" s="68" customFormat="1" ht="15.75" customHeight="1" outlineLevel="1">
      <c r="A178" s="67"/>
      <c r="B178" s="350" t="s">
        <v>101</v>
      </c>
      <c r="C178" s="350"/>
      <c r="D178" s="350"/>
      <c r="E178" s="350"/>
      <c r="F178" s="350"/>
      <c r="G178" s="350"/>
      <c r="H178" s="350"/>
      <c r="I178" s="350"/>
      <c r="J178" s="350"/>
      <c r="K178" s="350"/>
      <c r="L178" s="350"/>
      <c r="M178" s="350"/>
      <c r="N178" s="350"/>
      <c r="O178" s="350"/>
      <c r="P178" s="350"/>
      <c r="Q178" s="350"/>
      <c r="R178" s="350"/>
      <c r="S178" s="350"/>
      <c r="T178" s="350"/>
      <c r="U178" s="350"/>
      <c r="V178" s="350"/>
      <c r="W178" s="350"/>
      <c r="X178" s="350"/>
      <c r="AU178" s="75"/>
      <c r="AZ178" s="76"/>
      <c r="BB178" s="75"/>
      <c r="BG178" s="76"/>
    </row>
    <row r="179" spans="1:59" s="68" customFormat="1" ht="12.75" outlineLevel="1">
      <c r="A179" s="67"/>
      <c r="B179" s="350"/>
      <c r="C179" s="350"/>
      <c r="D179" s="350"/>
      <c r="E179" s="350"/>
      <c r="F179" s="350"/>
      <c r="G179" s="350"/>
      <c r="H179" s="350"/>
      <c r="I179" s="350"/>
      <c r="J179" s="350"/>
      <c r="K179" s="350"/>
      <c r="L179" s="350"/>
      <c r="M179" s="350"/>
      <c r="N179" s="350"/>
      <c r="O179" s="350"/>
      <c r="P179" s="350"/>
      <c r="Q179" s="350"/>
      <c r="R179" s="350"/>
      <c r="S179" s="350"/>
      <c r="T179" s="350"/>
      <c r="U179" s="350"/>
      <c r="V179" s="350"/>
      <c r="W179" s="350"/>
      <c r="X179" s="350"/>
      <c r="AG179" s="75"/>
      <c r="AL179" s="76"/>
      <c r="AN179" s="75"/>
      <c r="AS179" s="76"/>
      <c r="AU179" s="75"/>
      <c r="AZ179" s="76"/>
      <c r="BB179" s="75"/>
      <c r="BG179" s="76"/>
    </row>
    <row r="180" spans="1:59" s="68" customFormat="1" ht="15.75" customHeight="1" outlineLevel="1">
      <c r="A180" s="67"/>
      <c r="B180" s="350" t="s">
        <v>102</v>
      </c>
      <c r="C180" s="350"/>
      <c r="D180" s="350"/>
      <c r="E180" s="350"/>
      <c r="F180" s="350"/>
      <c r="G180" s="350"/>
      <c r="H180" s="350"/>
      <c r="I180" s="350"/>
      <c r="J180" s="350"/>
      <c r="K180" s="350"/>
      <c r="L180" s="350"/>
      <c r="M180" s="350"/>
      <c r="N180" s="350"/>
      <c r="O180" s="350"/>
      <c r="P180" s="350"/>
      <c r="Q180" s="350"/>
      <c r="R180" s="350"/>
      <c r="S180" s="350"/>
      <c r="T180" s="350"/>
      <c r="U180" s="350"/>
      <c r="V180" s="350"/>
      <c r="W180" s="350"/>
      <c r="X180" s="350"/>
      <c r="AG180" s="75"/>
      <c r="AL180" s="76"/>
      <c r="AN180" s="75"/>
      <c r="AS180" s="76"/>
      <c r="AU180" s="75"/>
      <c r="AZ180" s="76"/>
      <c r="BB180" s="75"/>
      <c r="BG180" s="76"/>
    </row>
    <row r="181" spans="1:59" s="68" customFormat="1" ht="12.75" outlineLevel="1">
      <c r="A181" s="67"/>
      <c r="B181" s="350"/>
      <c r="C181" s="350"/>
      <c r="D181" s="350"/>
      <c r="E181" s="350"/>
      <c r="F181" s="350"/>
      <c r="G181" s="350"/>
      <c r="H181" s="350"/>
      <c r="I181" s="350"/>
      <c r="J181" s="350"/>
      <c r="K181" s="350"/>
      <c r="L181" s="350"/>
      <c r="M181" s="350"/>
      <c r="N181" s="350"/>
      <c r="O181" s="350"/>
      <c r="P181" s="350"/>
      <c r="Q181" s="350"/>
      <c r="R181" s="350"/>
      <c r="S181" s="350"/>
      <c r="T181" s="350"/>
      <c r="U181" s="350"/>
      <c r="V181" s="350"/>
      <c r="W181" s="350"/>
      <c r="X181" s="350"/>
      <c r="AG181" s="75"/>
      <c r="AL181" s="76"/>
      <c r="AN181" s="75"/>
      <c r="AS181" s="76"/>
      <c r="AU181" s="75"/>
      <c r="AZ181" s="76"/>
      <c r="BB181" s="75"/>
      <c r="BG181" s="76"/>
    </row>
    <row r="182" spans="1:59" s="68" customFormat="1" ht="12.75" outlineLevel="1">
      <c r="A182" s="67"/>
      <c r="B182" s="350"/>
      <c r="C182" s="350"/>
      <c r="D182" s="350"/>
      <c r="E182" s="350"/>
      <c r="F182" s="350"/>
      <c r="G182" s="350"/>
      <c r="H182" s="350"/>
      <c r="I182" s="350"/>
      <c r="J182" s="350"/>
      <c r="K182" s="350"/>
      <c r="L182" s="350"/>
      <c r="M182" s="350"/>
      <c r="N182" s="350"/>
      <c r="O182" s="350"/>
      <c r="P182" s="350"/>
      <c r="Q182" s="350"/>
      <c r="R182" s="350"/>
      <c r="S182" s="350"/>
      <c r="T182" s="350"/>
      <c r="U182" s="350"/>
      <c r="V182" s="350"/>
      <c r="W182" s="350"/>
      <c r="X182" s="350"/>
      <c r="AG182" s="75"/>
      <c r="AL182" s="76"/>
      <c r="AN182" s="75"/>
      <c r="AS182" s="76"/>
      <c r="AU182" s="75"/>
      <c r="AZ182" s="76"/>
      <c r="BB182" s="75"/>
      <c r="BG182" s="76"/>
    </row>
    <row r="183" spans="1:59" s="68" customFormat="1" ht="12.75" outlineLevel="1">
      <c r="A183" s="67"/>
      <c r="B183" s="74"/>
      <c r="C183" s="74"/>
      <c r="D183" s="74"/>
      <c r="E183" s="74"/>
      <c r="F183" s="74"/>
      <c r="G183" s="74"/>
      <c r="H183" s="74"/>
      <c r="I183" s="74"/>
      <c r="J183" s="74"/>
      <c r="K183" s="74"/>
      <c r="L183" s="74"/>
      <c r="M183" s="74"/>
      <c r="N183" s="74"/>
      <c r="O183" s="144"/>
      <c r="P183" s="144"/>
      <c r="Q183" s="144"/>
      <c r="R183" s="144"/>
      <c r="S183" s="74"/>
      <c r="T183" s="124"/>
      <c r="U183" s="124"/>
      <c r="V183" s="124"/>
      <c r="W183" s="124"/>
      <c r="X183" s="124"/>
      <c r="AG183" s="75"/>
      <c r="AL183" s="76"/>
      <c r="AN183" s="75"/>
      <c r="AS183" s="76"/>
      <c r="AU183" s="75"/>
      <c r="AZ183" s="76"/>
      <c r="BB183" s="75"/>
      <c r="BG183" s="76"/>
    </row>
    <row r="184" spans="1:59" s="68" customFormat="1" ht="15.75" customHeight="1" outlineLevel="1">
      <c r="A184" s="67"/>
      <c r="B184" s="351" t="s">
        <v>103</v>
      </c>
      <c r="C184" s="351"/>
      <c r="D184" s="351"/>
      <c r="E184" s="351"/>
      <c r="F184" s="351"/>
      <c r="G184" s="351"/>
      <c r="H184" s="351"/>
      <c r="I184" s="351"/>
      <c r="J184" s="351"/>
      <c r="K184" s="351"/>
      <c r="L184" s="351"/>
      <c r="M184" s="351"/>
      <c r="N184" s="25"/>
      <c r="O184" s="143"/>
      <c r="P184" s="143"/>
      <c r="Q184" s="143"/>
      <c r="R184" s="143"/>
      <c r="T184" s="118"/>
      <c r="U184" s="118"/>
      <c r="V184" s="118"/>
      <c r="W184" s="118"/>
      <c r="X184" s="118"/>
      <c r="AG184" s="75"/>
      <c r="AL184" s="76"/>
      <c r="AN184" s="75"/>
      <c r="AS184" s="76"/>
      <c r="AU184" s="75"/>
      <c r="AZ184" s="76"/>
      <c r="BB184" s="75"/>
      <c r="BG184" s="76"/>
    </row>
    <row r="185" spans="1:59" s="68" customFormat="1" ht="15.75" customHeight="1" outlineLevel="1">
      <c r="A185" s="67"/>
      <c r="B185" s="350" t="s">
        <v>104</v>
      </c>
      <c r="C185" s="350"/>
      <c r="D185" s="350"/>
      <c r="E185" s="350"/>
      <c r="F185" s="350"/>
      <c r="G185" s="350"/>
      <c r="H185" s="350"/>
      <c r="I185" s="350"/>
      <c r="J185" s="350"/>
      <c r="K185" s="350"/>
      <c r="L185" s="350"/>
      <c r="M185" s="350"/>
      <c r="N185" s="350"/>
      <c r="O185" s="350"/>
      <c r="P185" s="350"/>
      <c r="Q185" s="350"/>
      <c r="R185" s="350"/>
      <c r="S185" s="350"/>
      <c r="T185" s="350"/>
      <c r="U185" s="350"/>
      <c r="V185" s="350"/>
      <c r="W185" s="350"/>
      <c r="X185" s="350"/>
      <c r="AG185" s="75"/>
      <c r="AL185" s="76"/>
      <c r="AN185" s="75"/>
      <c r="AS185" s="76"/>
      <c r="AU185" s="75"/>
      <c r="AZ185" s="76"/>
      <c r="BB185" s="75"/>
      <c r="BG185" s="76"/>
    </row>
    <row r="186" spans="1:59" s="68" customFormat="1" ht="15.75" customHeight="1" outlineLevel="1">
      <c r="A186" s="67"/>
      <c r="B186" s="350"/>
      <c r="C186" s="350"/>
      <c r="D186" s="350"/>
      <c r="E186" s="350"/>
      <c r="F186" s="350"/>
      <c r="G186" s="350"/>
      <c r="H186" s="350"/>
      <c r="I186" s="350"/>
      <c r="J186" s="350"/>
      <c r="K186" s="350"/>
      <c r="L186" s="350"/>
      <c r="M186" s="350"/>
      <c r="N186" s="350"/>
      <c r="O186" s="350"/>
      <c r="P186" s="350"/>
      <c r="Q186" s="350"/>
      <c r="R186" s="350"/>
      <c r="S186" s="350"/>
      <c r="T186" s="350"/>
      <c r="U186" s="350"/>
      <c r="V186" s="350"/>
      <c r="W186" s="350"/>
      <c r="X186" s="350"/>
      <c r="AG186" s="75"/>
      <c r="AL186" s="76"/>
      <c r="AN186" s="75"/>
      <c r="AS186" s="76"/>
      <c r="AU186" s="75"/>
      <c r="AZ186" s="76"/>
      <c r="BB186" s="75"/>
      <c r="BG186" s="76"/>
    </row>
    <row r="187" spans="1:59" s="68" customFormat="1" ht="15.75" customHeight="1" outlineLevel="1">
      <c r="A187" s="67"/>
      <c r="B187" s="350"/>
      <c r="C187" s="350"/>
      <c r="D187" s="350"/>
      <c r="E187" s="350"/>
      <c r="F187" s="350"/>
      <c r="G187" s="350"/>
      <c r="H187" s="350"/>
      <c r="I187" s="350"/>
      <c r="J187" s="350"/>
      <c r="K187" s="350"/>
      <c r="L187" s="350"/>
      <c r="M187" s="350"/>
      <c r="N187" s="350"/>
      <c r="O187" s="350"/>
      <c r="P187" s="350"/>
      <c r="Q187" s="350"/>
      <c r="R187" s="350"/>
      <c r="S187" s="350"/>
      <c r="T187" s="350"/>
      <c r="U187" s="350"/>
      <c r="V187" s="350"/>
      <c r="W187" s="350"/>
      <c r="X187" s="350"/>
      <c r="AG187" s="75"/>
      <c r="AL187" s="76"/>
      <c r="AN187" s="75"/>
      <c r="AS187" s="76"/>
      <c r="AU187" s="75"/>
      <c r="AZ187" s="76"/>
      <c r="BB187" s="75"/>
      <c r="BG187" s="76"/>
    </row>
    <row r="188" spans="1:59" s="68" customFormat="1" ht="12.75" outlineLevel="1">
      <c r="A188" s="67"/>
      <c r="B188" s="350"/>
      <c r="C188" s="350"/>
      <c r="D188" s="350"/>
      <c r="E188" s="350"/>
      <c r="F188" s="350"/>
      <c r="G188" s="350"/>
      <c r="H188" s="350"/>
      <c r="I188" s="350"/>
      <c r="J188" s="350"/>
      <c r="K188" s="350"/>
      <c r="L188" s="350"/>
      <c r="M188" s="350"/>
      <c r="N188" s="350"/>
      <c r="O188" s="350"/>
      <c r="P188" s="350"/>
      <c r="Q188" s="350"/>
      <c r="R188" s="350"/>
      <c r="S188" s="350"/>
      <c r="T188" s="350"/>
      <c r="U188" s="350"/>
      <c r="V188" s="350"/>
      <c r="W188" s="350"/>
      <c r="X188" s="350"/>
      <c r="AG188" s="75"/>
      <c r="AL188" s="76"/>
      <c r="AN188" s="75"/>
      <c r="AS188" s="76"/>
      <c r="AU188" s="75"/>
      <c r="AZ188" s="76"/>
      <c r="BB188" s="75"/>
      <c r="BG188" s="76"/>
    </row>
    <row r="189" spans="1:59" s="68" customFormat="1" outlineLevel="1">
      <c r="A189" s="67"/>
      <c r="B189" s="352" t="s">
        <v>105</v>
      </c>
      <c r="C189" s="352"/>
      <c r="D189" s="352"/>
      <c r="E189" s="352"/>
      <c r="F189" s="352"/>
      <c r="M189" s="25"/>
      <c r="N189" s="25"/>
      <c r="O189" s="143"/>
      <c r="P189" s="143"/>
      <c r="Q189" s="143"/>
      <c r="R189" s="143"/>
      <c r="T189" s="118"/>
      <c r="U189" s="118"/>
      <c r="V189" s="118"/>
      <c r="W189" s="118"/>
      <c r="X189" s="118"/>
      <c r="AG189" s="75"/>
      <c r="AL189" s="76"/>
      <c r="AN189" s="75"/>
      <c r="AS189" s="76"/>
      <c r="AU189" s="75"/>
      <c r="AZ189" s="76"/>
      <c r="BB189" s="75"/>
      <c r="BG189" s="76"/>
    </row>
    <row r="190" spans="1:59" s="68" customFormat="1" ht="15.75" customHeight="1" outlineLevel="1">
      <c r="A190" s="67"/>
      <c r="B190" s="350" t="s">
        <v>106</v>
      </c>
      <c r="C190" s="350"/>
      <c r="D190" s="350"/>
      <c r="E190" s="350"/>
      <c r="F190" s="350"/>
      <c r="G190" s="350"/>
      <c r="H190" s="350"/>
      <c r="I190" s="350"/>
      <c r="J190" s="350"/>
      <c r="K190" s="350"/>
      <c r="L190" s="350"/>
      <c r="M190" s="350"/>
      <c r="N190" s="350"/>
      <c r="O190" s="350"/>
      <c r="P190" s="350"/>
      <c r="Q190" s="350"/>
      <c r="R190" s="350"/>
      <c r="S190" s="350"/>
      <c r="T190" s="350"/>
      <c r="U190" s="350"/>
      <c r="V190" s="350"/>
      <c r="W190" s="350"/>
      <c r="X190" s="350"/>
      <c r="AG190" s="75"/>
      <c r="AL190" s="76"/>
      <c r="AN190" s="75"/>
      <c r="AS190" s="76"/>
      <c r="AU190" s="75"/>
      <c r="AZ190" s="76"/>
      <c r="BB190" s="75"/>
      <c r="BG190" s="76"/>
    </row>
    <row r="191" spans="1:59" s="68" customFormat="1" ht="12.75" outlineLevel="1">
      <c r="A191" s="67"/>
      <c r="B191" s="350"/>
      <c r="C191" s="350"/>
      <c r="D191" s="350"/>
      <c r="E191" s="350"/>
      <c r="F191" s="350"/>
      <c r="G191" s="350"/>
      <c r="H191" s="350"/>
      <c r="I191" s="350"/>
      <c r="J191" s="350"/>
      <c r="K191" s="350"/>
      <c r="L191" s="350"/>
      <c r="M191" s="350"/>
      <c r="N191" s="350"/>
      <c r="O191" s="350"/>
      <c r="P191" s="350"/>
      <c r="Q191" s="350"/>
      <c r="R191" s="350"/>
      <c r="S191" s="350"/>
      <c r="T191" s="350"/>
      <c r="U191" s="350"/>
      <c r="V191" s="350"/>
      <c r="W191" s="350"/>
      <c r="X191" s="350"/>
      <c r="AG191" s="75"/>
      <c r="AL191" s="76"/>
      <c r="AN191" s="75"/>
      <c r="AS191" s="76"/>
      <c r="AU191" s="75"/>
      <c r="AZ191" s="76"/>
      <c r="BB191" s="75"/>
      <c r="BG191" s="76"/>
    </row>
    <row r="192" spans="1:59" s="68" customFormat="1" ht="13.5" outlineLevel="1" thickBot="1">
      <c r="A192" s="67"/>
      <c r="B192" s="74"/>
      <c r="C192" s="74"/>
      <c r="D192" s="74"/>
      <c r="E192" s="74"/>
      <c r="F192" s="74"/>
      <c r="G192" s="74"/>
      <c r="H192" s="74"/>
      <c r="I192" s="74"/>
      <c r="J192" s="74"/>
      <c r="K192" s="74"/>
      <c r="L192" s="74"/>
      <c r="M192" s="74"/>
      <c r="N192" s="74"/>
      <c r="O192" s="144"/>
      <c r="P192" s="144"/>
      <c r="Q192" s="144"/>
      <c r="R192" s="144"/>
      <c r="S192" s="74"/>
      <c r="T192" s="124"/>
      <c r="U192" s="124"/>
      <c r="V192" s="124"/>
      <c r="W192" s="124"/>
      <c r="X192" s="124"/>
      <c r="AG192" s="75"/>
      <c r="AL192" s="76"/>
      <c r="AN192" s="75"/>
      <c r="AS192" s="76"/>
      <c r="AU192" s="75"/>
      <c r="AZ192" s="76"/>
      <c r="BB192" s="75"/>
      <c r="BG192" s="76"/>
    </row>
    <row r="193" spans="1:59" ht="16.5" thickBot="1">
      <c r="A193" s="173" t="str">
        <f>B54</f>
        <v>1.</v>
      </c>
      <c r="B193" s="331" t="str">
        <f>C54</f>
        <v>ZEMLJANI RADOVI</v>
      </c>
      <c r="C193" s="331"/>
      <c r="D193" s="331"/>
      <c r="E193" s="331"/>
      <c r="F193" s="331"/>
      <c r="G193" s="331"/>
      <c r="H193" s="331"/>
      <c r="I193" s="331"/>
      <c r="J193" s="331"/>
      <c r="K193" s="331"/>
      <c r="L193" s="331"/>
      <c r="M193" s="331"/>
      <c r="N193" s="331"/>
      <c r="O193" s="331"/>
      <c r="P193" s="331"/>
      <c r="Q193" s="331"/>
      <c r="R193" s="331"/>
      <c r="S193" s="331"/>
      <c r="T193" s="331"/>
      <c r="U193" s="331"/>
      <c r="V193" s="331"/>
      <c r="W193" s="331"/>
      <c r="X193" s="331"/>
      <c r="AG193" s="25"/>
      <c r="AL193" s="25"/>
      <c r="AN193" s="25"/>
      <c r="AS193" s="25"/>
      <c r="AU193" s="25"/>
      <c r="AZ193" s="25"/>
      <c r="BB193" s="25"/>
      <c r="BG193" s="25"/>
    </row>
    <row r="194" spans="1:59">
      <c r="AG194" s="25"/>
      <c r="AL194" s="25"/>
      <c r="AN194" s="25"/>
      <c r="AS194" s="25"/>
      <c r="AU194" s="25"/>
      <c r="AZ194" s="25"/>
      <c r="BB194" s="25"/>
      <c r="BG194" s="25"/>
    </row>
    <row r="195" spans="1:59" s="68" customFormat="1" ht="29.25" customHeight="1" outlineLevel="1">
      <c r="A195" s="67"/>
      <c r="B195" s="336" t="s">
        <v>109</v>
      </c>
      <c r="C195" s="336"/>
      <c r="D195" s="336"/>
      <c r="E195" s="336"/>
      <c r="F195" s="336"/>
      <c r="G195" s="336"/>
      <c r="H195" s="336"/>
      <c r="I195" s="336"/>
      <c r="J195" s="336"/>
      <c r="K195" s="336"/>
      <c r="L195" s="336"/>
      <c r="M195" s="336"/>
      <c r="N195" s="336"/>
      <c r="O195" s="336"/>
      <c r="P195" s="336"/>
      <c r="Q195" s="336"/>
      <c r="R195" s="336"/>
      <c r="S195" s="336"/>
      <c r="T195" s="336"/>
      <c r="U195" s="336"/>
      <c r="V195" s="336"/>
      <c r="W195" s="336"/>
      <c r="X195" s="336"/>
    </row>
    <row r="196" spans="1:59" s="68" customFormat="1" ht="15.75" customHeight="1" outlineLevel="1">
      <c r="A196" s="67"/>
      <c r="B196" s="336" t="s">
        <v>110</v>
      </c>
      <c r="C196" s="336"/>
      <c r="D196" s="336"/>
      <c r="E196" s="336"/>
      <c r="F196" s="336"/>
      <c r="G196" s="336"/>
      <c r="H196" s="336"/>
      <c r="I196" s="336"/>
      <c r="J196" s="336"/>
      <c r="K196" s="336"/>
      <c r="L196" s="336"/>
      <c r="M196" s="336"/>
      <c r="N196" s="336"/>
      <c r="O196" s="336"/>
      <c r="P196" s="336"/>
      <c r="Q196" s="336"/>
      <c r="R196" s="336"/>
      <c r="S196" s="336"/>
      <c r="T196" s="336"/>
      <c r="U196" s="336"/>
      <c r="V196" s="336"/>
      <c r="W196" s="336"/>
      <c r="X196" s="336"/>
    </row>
    <row r="197" spans="1:59" s="68" customFormat="1" ht="12.75" customHeight="1" outlineLevel="1">
      <c r="A197" s="67"/>
      <c r="B197" s="336"/>
      <c r="C197" s="336"/>
      <c r="D197" s="336"/>
      <c r="E197" s="336"/>
      <c r="F197" s="336"/>
      <c r="G197" s="336"/>
      <c r="H197" s="336"/>
      <c r="I197" s="336"/>
      <c r="J197" s="336"/>
      <c r="K197" s="336"/>
      <c r="L197" s="336"/>
      <c r="M197" s="336"/>
      <c r="N197" s="336"/>
      <c r="O197" s="336"/>
      <c r="P197" s="336"/>
      <c r="Q197" s="336"/>
      <c r="R197" s="336"/>
      <c r="S197" s="336"/>
      <c r="T197" s="336"/>
      <c r="U197" s="336"/>
      <c r="V197" s="336"/>
      <c r="W197" s="336"/>
      <c r="X197" s="336"/>
    </row>
    <row r="198" spans="1:59" s="68" customFormat="1" ht="12.75" customHeight="1" outlineLevel="1">
      <c r="A198" s="67"/>
      <c r="B198" s="336" t="s">
        <v>111</v>
      </c>
      <c r="C198" s="336"/>
      <c r="D198" s="336"/>
      <c r="E198" s="336"/>
      <c r="F198" s="336"/>
      <c r="G198" s="336"/>
      <c r="H198" s="336"/>
      <c r="I198" s="336"/>
      <c r="J198" s="336"/>
      <c r="K198" s="336"/>
      <c r="L198" s="336"/>
      <c r="M198" s="336"/>
      <c r="N198" s="336"/>
      <c r="O198" s="336"/>
      <c r="P198" s="336"/>
      <c r="Q198" s="336"/>
      <c r="R198" s="336"/>
      <c r="S198" s="336"/>
      <c r="T198" s="336"/>
      <c r="U198" s="336"/>
      <c r="V198" s="336"/>
      <c r="W198" s="336"/>
      <c r="X198" s="336"/>
    </row>
    <row r="199" spans="1:59" s="68" customFormat="1" ht="12.75" customHeight="1" outlineLevel="1">
      <c r="A199" s="67"/>
      <c r="B199" s="336"/>
      <c r="C199" s="336"/>
      <c r="D199" s="336"/>
      <c r="E199" s="336"/>
      <c r="F199" s="336"/>
      <c r="G199" s="336"/>
      <c r="H199" s="336"/>
      <c r="I199" s="336"/>
      <c r="J199" s="336"/>
      <c r="K199" s="336"/>
      <c r="L199" s="336"/>
      <c r="M199" s="336"/>
      <c r="N199" s="336"/>
      <c r="O199" s="336"/>
      <c r="P199" s="336"/>
      <c r="Q199" s="336"/>
      <c r="R199" s="336"/>
      <c r="S199" s="336"/>
      <c r="T199" s="336"/>
      <c r="U199" s="336"/>
      <c r="V199" s="336"/>
      <c r="W199" s="336"/>
      <c r="X199" s="336"/>
    </row>
    <row r="200" spans="1:59" s="68" customFormat="1" ht="15.75" customHeight="1" outlineLevel="1">
      <c r="A200" s="67"/>
      <c r="B200" s="336" t="s">
        <v>112</v>
      </c>
      <c r="C200" s="336"/>
      <c r="D200" s="336"/>
      <c r="E200" s="336"/>
      <c r="F200" s="336"/>
      <c r="G200" s="336"/>
      <c r="H200" s="336"/>
      <c r="I200" s="336"/>
      <c r="J200" s="336"/>
      <c r="K200" s="336"/>
      <c r="L200" s="336"/>
      <c r="M200" s="336"/>
      <c r="N200" s="336"/>
      <c r="O200" s="336"/>
      <c r="P200" s="336"/>
      <c r="Q200" s="336"/>
      <c r="R200" s="336"/>
      <c r="S200" s="336"/>
      <c r="T200" s="336"/>
      <c r="U200" s="336"/>
      <c r="V200" s="336"/>
      <c r="W200" s="336"/>
      <c r="X200" s="336"/>
    </row>
    <row r="201" spans="1:59" s="68" customFormat="1" ht="15.75" customHeight="1" outlineLevel="1">
      <c r="A201" s="67"/>
      <c r="B201" s="336"/>
      <c r="C201" s="336"/>
      <c r="D201" s="336"/>
      <c r="E201" s="336"/>
      <c r="F201" s="336"/>
      <c r="G201" s="336"/>
      <c r="H201" s="336"/>
      <c r="I201" s="336"/>
      <c r="J201" s="336"/>
      <c r="K201" s="336"/>
      <c r="L201" s="336"/>
      <c r="M201" s="336"/>
      <c r="N201" s="336"/>
      <c r="O201" s="336"/>
      <c r="P201" s="336"/>
      <c r="Q201" s="336"/>
      <c r="R201" s="336"/>
      <c r="S201" s="336"/>
      <c r="T201" s="336"/>
      <c r="U201" s="336"/>
      <c r="V201" s="336"/>
      <c r="W201" s="336"/>
      <c r="X201" s="336"/>
    </row>
    <row r="202" spans="1:59" s="68" customFormat="1" ht="12.75" customHeight="1" outlineLevel="1">
      <c r="A202" s="67"/>
      <c r="B202" s="336"/>
      <c r="C202" s="336"/>
      <c r="D202" s="336"/>
      <c r="E202" s="336"/>
      <c r="F202" s="336"/>
      <c r="G202" s="336"/>
      <c r="H202" s="336"/>
      <c r="I202" s="336"/>
      <c r="J202" s="336"/>
      <c r="K202" s="336"/>
      <c r="L202" s="336"/>
      <c r="M202" s="336"/>
      <c r="N202" s="336"/>
      <c r="O202" s="336"/>
      <c r="P202" s="336"/>
      <c r="Q202" s="336"/>
      <c r="R202" s="336"/>
      <c r="S202" s="336"/>
      <c r="T202" s="336"/>
      <c r="U202" s="336"/>
      <c r="V202" s="336"/>
      <c r="W202" s="336"/>
      <c r="X202" s="336"/>
    </row>
    <row r="203" spans="1:59" s="68" customFormat="1" ht="12.75" outlineLevel="1">
      <c r="A203" s="67"/>
      <c r="B203" s="336" t="s">
        <v>113</v>
      </c>
      <c r="C203" s="336"/>
      <c r="D203" s="336"/>
      <c r="E203" s="336"/>
      <c r="F203" s="336"/>
      <c r="G203" s="336"/>
      <c r="H203" s="336"/>
      <c r="I203" s="336"/>
      <c r="J203" s="336"/>
      <c r="K203" s="336"/>
      <c r="L203" s="336"/>
      <c r="M203" s="336"/>
      <c r="N203" s="336"/>
      <c r="O203" s="336"/>
      <c r="P203" s="336"/>
      <c r="Q203" s="336"/>
      <c r="R203" s="336"/>
      <c r="S203" s="336"/>
      <c r="T203" s="336"/>
      <c r="U203" s="336"/>
      <c r="V203" s="336"/>
      <c r="W203" s="336"/>
      <c r="X203" s="336"/>
    </row>
    <row r="204" spans="1:59" s="68" customFormat="1" ht="12.75" outlineLevel="1">
      <c r="A204" s="67"/>
      <c r="B204" s="336"/>
      <c r="C204" s="336"/>
      <c r="D204" s="336"/>
      <c r="E204" s="336"/>
      <c r="F204" s="336"/>
      <c r="G204" s="336"/>
      <c r="H204" s="336"/>
      <c r="I204" s="336"/>
      <c r="J204" s="336"/>
      <c r="K204" s="336"/>
      <c r="L204" s="336"/>
      <c r="M204" s="336"/>
      <c r="N204" s="336"/>
      <c r="O204" s="336"/>
      <c r="P204" s="336"/>
      <c r="Q204" s="336"/>
      <c r="R204" s="336"/>
      <c r="S204" s="336"/>
      <c r="T204" s="336"/>
      <c r="U204" s="336"/>
      <c r="V204" s="336"/>
      <c r="W204" s="336"/>
      <c r="X204" s="336"/>
    </row>
    <row r="205" spans="1:59" s="68" customFormat="1" ht="12.75" outlineLevel="1">
      <c r="A205" s="67"/>
      <c r="B205" s="336"/>
      <c r="C205" s="336"/>
      <c r="D205" s="336"/>
      <c r="E205" s="336"/>
      <c r="F205" s="336"/>
      <c r="G205" s="336"/>
      <c r="H205" s="336"/>
      <c r="I205" s="336"/>
      <c r="J205" s="336"/>
      <c r="K205" s="336"/>
      <c r="L205" s="336"/>
      <c r="M205" s="336"/>
      <c r="N205" s="336"/>
      <c r="O205" s="336"/>
      <c r="P205" s="336"/>
      <c r="Q205" s="336"/>
      <c r="R205" s="336"/>
      <c r="S205" s="336"/>
      <c r="T205" s="336"/>
      <c r="U205" s="336"/>
      <c r="V205" s="336"/>
      <c r="W205" s="336"/>
      <c r="X205" s="336"/>
    </row>
    <row r="206" spans="1:59" s="68" customFormat="1" ht="12.75" outlineLevel="1">
      <c r="A206" s="67"/>
      <c r="B206" s="337" t="s">
        <v>311</v>
      </c>
      <c r="C206" s="337"/>
      <c r="D206" s="337"/>
      <c r="E206" s="337"/>
      <c r="F206" s="337"/>
      <c r="G206" s="337"/>
      <c r="H206" s="337"/>
      <c r="I206" s="337"/>
      <c r="J206" s="337"/>
      <c r="K206" s="337"/>
      <c r="L206" s="337"/>
      <c r="M206" s="337"/>
      <c r="N206" s="337"/>
      <c r="O206" s="337"/>
      <c r="P206" s="337"/>
      <c r="Q206" s="337"/>
      <c r="R206" s="337"/>
      <c r="S206" s="337"/>
      <c r="T206" s="337"/>
      <c r="U206" s="337"/>
      <c r="V206" s="337"/>
      <c r="W206" s="337"/>
      <c r="X206" s="337"/>
    </row>
    <row r="207" spans="1:59" s="68" customFormat="1" ht="12.75" outlineLevel="1">
      <c r="A207" s="67"/>
      <c r="B207" s="336" t="s">
        <v>114</v>
      </c>
      <c r="C207" s="336"/>
      <c r="D207" s="336"/>
      <c r="E207" s="336"/>
      <c r="F207" s="336"/>
      <c r="G207" s="336"/>
      <c r="H207" s="336"/>
      <c r="I207" s="336"/>
      <c r="J207" s="336"/>
      <c r="K207" s="336"/>
      <c r="L207" s="336"/>
      <c r="M207" s="336"/>
      <c r="N207" s="336"/>
      <c r="O207" s="336"/>
      <c r="P207" s="336"/>
      <c r="Q207" s="336"/>
      <c r="R207" s="336"/>
      <c r="S207" s="336"/>
      <c r="T207" s="336"/>
      <c r="U207" s="336"/>
      <c r="V207" s="336"/>
      <c r="W207" s="336"/>
      <c r="X207" s="336"/>
    </row>
    <row r="208" spans="1:59" s="68" customFormat="1" ht="12.75" customHeight="1" outlineLevel="1">
      <c r="A208" s="67"/>
      <c r="B208" s="336" t="s">
        <v>115</v>
      </c>
      <c r="C208" s="336"/>
      <c r="D208" s="336"/>
      <c r="E208" s="336"/>
      <c r="F208" s="336"/>
      <c r="G208" s="336"/>
      <c r="H208" s="336"/>
      <c r="I208" s="336"/>
      <c r="J208" s="336"/>
      <c r="K208" s="336"/>
      <c r="L208" s="336"/>
      <c r="M208" s="336"/>
      <c r="N208" s="336"/>
      <c r="O208" s="336"/>
      <c r="P208" s="336"/>
      <c r="Q208" s="336"/>
      <c r="R208" s="336"/>
      <c r="S208" s="336"/>
      <c r="T208" s="336"/>
      <c r="U208" s="336"/>
      <c r="V208" s="336"/>
      <c r="W208" s="336"/>
      <c r="X208" s="336"/>
    </row>
    <row r="209" spans="1:59" s="68" customFormat="1" ht="15.75" customHeight="1" outlineLevel="1">
      <c r="A209" s="67"/>
      <c r="B209" s="336"/>
      <c r="C209" s="336"/>
      <c r="D209" s="336"/>
      <c r="E209" s="336"/>
      <c r="F209" s="336"/>
      <c r="G209" s="336"/>
      <c r="H209" s="336"/>
      <c r="I209" s="336"/>
      <c r="J209" s="336"/>
      <c r="K209" s="336"/>
      <c r="L209" s="336"/>
      <c r="M209" s="336"/>
      <c r="N209" s="336"/>
      <c r="O209" s="336"/>
      <c r="P209" s="336"/>
      <c r="Q209" s="336"/>
      <c r="R209" s="336"/>
      <c r="S209" s="336"/>
      <c r="T209" s="336"/>
      <c r="U209" s="336"/>
      <c r="V209" s="336"/>
      <c r="W209" s="336"/>
      <c r="X209" s="336"/>
    </row>
    <row r="210" spans="1:59" s="68" customFormat="1" ht="12.75" outlineLevel="1">
      <c r="A210" s="67"/>
      <c r="B210" s="336"/>
      <c r="C210" s="336"/>
      <c r="D210" s="336"/>
      <c r="E210" s="336"/>
      <c r="F210" s="336"/>
      <c r="G210" s="336"/>
      <c r="H210" s="336"/>
      <c r="I210" s="336"/>
      <c r="J210" s="336"/>
      <c r="K210" s="336"/>
      <c r="L210" s="336"/>
      <c r="M210" s="336"/>
      <c r="N210" s="336"/>
      <c r="O210" s="336"/>
      <c r="P210" s="336"/>
      <c r="Q210" s="336"/>
      <c r="R210" s="336"/>
      <c r="S210" s="336"/>
      <c r="T210" s="336"/>
      <c r="U210" s="336"/>
      <c r="V210" s="336"/>
      <c r="W210" s="336"/>
      <c r="X210" s="336"/>
    </row>
    <row r="211" spans="1:59" s="68" customFormat="1" ht="12.75" outlineLevel="1">
      <c r="A211" s="67"/>
      <c r="B211" s="336" t="s">
        <v>116</v>
      </c>
      <c r="C211" s="336"/>
      <c r="D211" s="336"/>
      <c r="E211" s="336"/>
      <c r="F211" s="336"/>
      <c r="G211" s="336"/>
      <c r="H211" s="336"/>
      <c r="I211" s="336"/>
      <c r="J211" s="336"/>
      <c r="K211" s="336"/>
      <c r="L211" s="336"/>
      <c r="M211" s="336"/>
      <c r="N211" s="336"/>
      <c r="O211" s="336"/>
      <c r="P211" s="336"/>
      <c r="Q211" s="336"/>
      <c r="R211" s="336"/>
      <c r="S211" s="336"/>
      <c r="T211" s="336"/>
      <c r="U211" s="336"/>
      <c r="V211" s="336"/>
      <c r="W211" s="336"/>
      <c r="X211" s="336"/>
    </row>
    <row r="212" spans="1:59" s="68" customFormat="1" ht="12.75" outlineLevel="1">
      <c r="A212" s="67"/>
      <c r="B212" s="336"/>
      <c r="C212" s="336"/>
      <c r="D212" s="336"/>
      <c r="E212" s="336"/>
      <c r="F212" s="336"/>
      <c r="G212" s="336"/>
      <c r="H212" s="336"/>
      <c r="I212" s="336"/>
      <c r="J212" s="336"/>
      <c r="K212" s="336"/>
      <c r="L212" s="336"/>
      <c r="M212" s="336"/>
      <c r="N212" s="336"/>
      <c r="O212" s="336"/>
      <c r="P212" s="336"/>
      <c r="Q212" s="336"/>
      <c r="R212" s="336"/>
      <c r="S212" s="336"/>
      <c r="T212" s="336"/>
      <c r="U212" s="336"/>
      <c r="V212" s="336"/>
      <c r="W212" s="336"/>
      <c r="X212" s="336"/>
    </row>
    <row r="213" spans="1:59" s="68" customFormat="1" ht="12.75" outlineLevel="1">
      <c r="A213" s="67"/>
      <c r="B213" s="336"/>
      <c r="C213" s="336"/>
      <c r="D213" s="336"/>
      <c r="E213" s="336"/>
      <c r="F213" s="336"/>
      <c r="G213" s="336"/>
      <c r="H213" s="336"/>
      <c r="I213" s="336"/>
      <c r="J213" s="336"/>
      <c r="K213" s="336"/>
      <c r="L213" s="336"/>
      <c r="M213" s="336"/>
      <c r="N213" s="336"/>
      <c r="O213" s="336"/>
      <c r="P213" s="336"/>
      <c r="Q213" s="336"/>
      <c r="R213" s="336"/>
      <c r="S213" s="336"/>
      <c r="T213" s="336"/>
      <c r="U213" s="336"/>
      <c r="V213" s="336"/>
      <c r="W213" s="336"/>
      <c r="X213" s="336"/>
    </row>
    <row r="214" spans="1:59" s="68" customFormat="1" ht="15.75" customHeight="1" outlineLevel="1">
      <c r="A214" s="67"/>
      <c r="B214" s="336" t="s">
        <v>117</v>
      </c>
      <c r="C214" s="336"/>
      <c r="D214" s="336"/>
      <c r="E214" s="336"/>
      <c r="F214" s="336"/>
      <c r="G214" s="336"/>
      <c r="H214" s="336"/>
      <c r="I214" s="336"/>
      <c r="J214" s="336"/>
      <c r="K214" s="336"/>
      <c r="L214" s="336"/>
      <c r="M214" s="336"/>
      <c r="N214" s="336"/>
      <c r="O214" s="336"/>
      <c r="P214" s="336"/>
      <c r="Q214" s="336"/>
      <c r="R214" s="336"/>
      <c r="S214" s="336"/>
      <c r="T214" s="336"/>
      <c r="U214" s="336"/>
      <c r="V214" s="336"/>
      <c r="W214" s="336"/>
      <c r="X214" s="336"/>
    </row>
    <row r="215" spans="1:59" s="68" customFormat="1" ht="15.75" customHeight="1" outlineLevel="1">
      <c r="A215" s="67"/>
      <c r="B215" s="336"/>
      <c r="C215" s="336"/>
      <c r="D215" s="336"/>
      <c r="E215" s="336"/>
      <c r="F215" s="336"/>
      <c r="G215" s="336"/>
      <c r="H215" s="336"/>
      <c r="I215" s="336"/>
      <c r="J215" s="336"/>
      <c r="K215" s="336"/>
      <c r="L215" s="336"/>
      <c r="M215" s="336"/>
      <c r="N215" s="336"/>
      <c r="O215" s="336"/>
      <c r="P215" s="336"/>
      <c r="Q215" s="336"/>
      <c r="R215" s="336"/>
      <c r="S215" s="336"/>
      <c r="T215" s="336"/>
      <c r="U215" s="336"/>
      <c r="V215" s="336"/>
      <c r="W215" s="336"/>
      <c r="X215" s="336"/>
    </row>
    <row r="216" spans="1:59">
      <c r="AG216" s="25"/>
      <c r="AL216" s="25"/>
      <c r="AN216" s="25"/>
      <c r="AS216" s="25"/>
      <c r="AU216" s="25"/>
      <c r="AZ216" s="25"/>
      <c r="BB216" s="25"/>
      <c r="BG216" s="25"/>
    </row>
    <row r="217" spans="1:59">
      <c r="B217" s="26"/>
      <c r="C217" s="26"/>
      <c r="D217" s="26"/>
      <c r="E217" s="26"/>
      <c r="F217" s="26"/>
      <c r="G217" s="26"/>
      <c r="H217" s="26"/>
      <c r="I217" s="26"/>
      <c r="K217" s="78"/>
      <c r="L217" s="78"/>
      <c r="M217" s="78"/>
      <c r="O217" s="145"/>
      <c r="P217" s="145"/>
      <c r="Q217" s="145"/>
      <c r="R217" s="145"/>
      <c r="S217" s="79"/>
      <c r="T217" s="116"/>
      <c r="U217" s="116"/>
      <c r="V217" s="116"/>
      <c r="W217" s="116"/>
      <c r="X217" s="116"/>
      <c r="AG217" s="81"/>
      <c r="AH217" s="81"/>
      <c r="AI217" s="81"/>
      <c r="AJ217" s="80"/>
      <c r="AK217" s="80"/>
      <c r="AL217" s="80"/>
      <c r="AN217" s="81"/>
      <c r="AO217" s="81"/>
      <c r="AP217" s="81"/>
      <c r="AQ217" s="80"/>
      <c r="AR217" s="80"/>
      <c r="AS217" s="80"/>
      <c r="AU217" s="81"/>
      <c r="AV217" s="81"/>
      <c r="AW217" s="81"/>
      <c r="AX217" s="80"/>
      <c r="AY217" s="80"/>
      <c r="AZ217" s="80"/>
      <c r="BB217" s="81"/>
      <c r="BC217" s="81"/>
      <c r="BD217" s="81"/>
      <c r="BE217" s="80"/>
      <c r="BF217" s="80"/>
      <c r="BG217" s="80"/>
    </row>
    <row r="218" spans="1:59">
      <c r="A218" s="303" t="s">
        <v>118</v>
      </c>
      <c r="B218" s="303"/>
      <c r="C218" s="332" t="s">
        <v>338</v>
      </c>
      <c r="D218" s="332"/>
      <c r="E218" s="332"/>
      <c r="F218" s="332"/>
      <c r="G218" s="332"/>
      <c r="H218" s="332"/>
      <c r="I218" s="332"/>
      <c r="J218" s="332"/>
      <c r="K218" s="332"/>
      <c r="L218" s="332"/>
      <c r="M218" s="332"/>
      <c r="N218" s="332"/>
      <c r="O218" s="332"/>
      <c r="AG218" s="25"/>
      <c r="AL218" s="25"/>
      <c r="AN218" s="25"/>
      <c r="AS218" s="25"/>
      <c r="AU218" s="25"/>
      <c r="AZ218" s="25"/>
      <c r="BB218" s="25"/>
      <c r="BG218" s="25"/>
    </row>
    <row r="219" spans="1:59" ht="15.75" customHeight="1">
      <c r="B219" s="305" t="s">
        <v>346</v>
      </c>
      <c r="C219" s="305"/>
      <c r="D219" s="305"/>
      <c r="E219" s="305"/>
      <c r="F219" s="305"/>
      <c r="G219" s="305"/>
      <c r="H219" s="305"/>
      <c r="I219" s="305"/>
      <c r="J219" s="305"/>
      <c r="K219" s="305"/>
      <c r="L219" s="305"/>
      <c r="M219" s="305"/>
      <c r="N219" s="305"/>
      <c r="O219" s="305"/>
      <c r="P219" s="305"/>
      <c r="Q219" s="305"/>
      <c r="R219" s="305"/>
      <c r="S219" s="305"/>
      <c r="T219" s="305"/>
      <c r="AG219" s="25"/>
      <c r="AL219" s="25"/>
      <c r="AN219" s="25"/>
      <c r="AS219" s="25"/>
      <c r="AU219" s="25"/>
      <c r="AZ219" s="25"/>
      <c r="BB219" s="25"/>
      <c r="BG219" s="25"/>
    </row>
    <row r="220" spans="1:59" ht="15.75" customHeight="1">
      <c r="B220" s="305"/>
      <c r="C220" s="305"/>
      <c r="D220" s="305"/>
      <c r="E220" s="305"/>
      <c r="F220" s="305"/>
      <c r="G220" s="305"/>
      <c r="H220" s="305"/>
      <c r="I220" s="305"/>
      <c r="J220" s="305"/>
      <c r="K220" s="305"/>
      <c r="L220" s="305"/>
      <c r="M220" s="305"/>
      <c r="N220" s="305"/>
      <c r="O220" s="305"/>
      <c r="P220" s="305"/>
      <c r="Q220" s="305"/>
      <c r="R220" s="305"/>
      <c r="S220" s="305"/>
      <c r="T220" s="305"/>
      <c r="AG220" s="25"/>
      <c r="AL220" s="25"/>
      <c r="AN220" s="25"/>
      <c r="AS220" s="25"/>
      <c r="AU220" s="25"/>
      <c r="AZ220" s="25"/>
      <c r="BB220" s="25"/>
      <c r="BG220" s="25"/>
    </row>
    <row r="221" spans="1:59" ht="15.75" customHeight="1">
      <c r="B221" s="305"/>
      <c r="C221" s="305"/>
      <c r="D221" s="305"/>
      <c r="E221" s="305"/>
      <c r="F221" s="305"/>
      <c r="G221" s="305"/>
      <c r="H221" s="305"/>
      <c r="I221" s="305"/>
      <c r="J221" s="305"/>
      <c r="K221" s="305"/>
      <c r="L221" s="305"/>
      <c r="M221" s="305"/>
      <c r="N221" s="305"/>
      <c r="O221" s="305"/>
      <c r="P221" s="305"/>
      <c r="Q221" s="305"/>
      <c r="R221" s="305"/>
      <c r="S221" s="305"/>
      <c r="T221" s="305"/>
      <c r="AG221" s="25"/>
      <c r="AL221" s="25"/>
      <c r="AN221" s="25"/>
      <c r="AS221" s="25"/>
      <c r="AU221" s="25"/>
      <c r="AZ221" s="25"/>
      <c r="BB221" s="25"/>
      <c r="BG221" s="25"/>
    </row>
    <row r="222" spans="1:59" ht="15.75" customHeight="1">
      <c r="B222" s="305"/>
      <c r="C222" s="305"/>
      <c r="D222" s="305"/>
      <c r="E222" s="305"/>
      <c r="F222" s="305"/>
      <c r="G222" s="305"/>
      <c r="H222" s="305"/>
      <c r="I222" s="305"/>
      <c r="J222" s="305"/>
      <c r="K222" s="305"/>
      <c r="L222" s="305"/>
      <c r="M222" s="305"/>
      <c r="N222" s="305"/>
      <c r="O222" s="305"/>
      <c r="P222" s="305"/>
      <c r="Q222" s="305"/>
      <c r="R222" s="305"/>
      <c r="S222" s="305"/>
      <c r="T222" s="305"/>
      <c r="AG222" s="25"/>
      <c r="AL222" s="25"/>
      <c r="AN222" s="25"/>
      <c r="AS222" s="25"/>
      <c r="AU222" s="25"/>
      <c r="AZ222" s="25"/>
      <c r="BB222" s="25"/>
      <c r="BG222" s="25"/>
    </row>
    <row r="223" spans="1:59" ht="15.75" customHeight="1">
      <c r="B223" s="305"/>
      <c r="C223" s="305"/>
      <c r="D223" s="305"/>
      <c r="E223" s="305"/>
      <c r="F223" s="305"/>
      <c r="G223" s="305"/>
      <c r="H223" s="305"/>
      <c r="I223" s="305"/>
      <c r="J223" s="305"/>
      <c r="K223" s="305"/>
      <c r="L223" s="305"/>
      <c r="M223" s="305"/>
      <c r="N223" s="305"/>
      <c r="O223" s="305"/>
      <c r="P223" s="305"/>
      <c r="Q223" s="305"/>
      <c r="R223" s="305"/>
      <c r="S223" s="305"/>
      <c r="T223" s="305"/>
      <c r="AG223" s="25"/>
      <c r="AL223" s="25"/>
      <c r="AN223" s="25"/>
      <c r="AS223" s="25"/>
      <c r="AU223" s="25"/>
      <c r="AZ223" s="25"/>
      <c r="BB223" s="25"/>
      <c r="BG223" s="25"/>
    </row>
    <row r="224" spans="1:59" ht="15.75" customHeight="1">
      <c r="B224" s="305"/>
      <c r="C224" s="305"/>
      <c r="D224" s="305"/>
      <c r="E224" s="305"/>
      <c r="F224" s="305"/>
      <c r="G224" s="305"/>
      <c r="H224" s="305"/>
      <c r="I224" s="305"/>
      <c r="J224" s="305"/>
      <c r="K224" s="305"/>
      <c r="L224" s="305"/>
      <c r="M224" s="305"/>
      <c r="N224" s="305"/>
      <c r="O224" s="305"/>
      <c r="P224" s="305"/>
      <c r="Q224" s="305"/>
      <c r="R224" s="305"/>
      <c r="S224" s="305"/>
      <c r="T224" s="305"/>
      <c r="AG224" s="25"/>
      <c r="AL224" s="25"/>
      <c r="AN224" s="25"/>
      <c r="AS224" s="25"/>
      <c r="AU224" s="25"/>
      <c r="AZ224" s="25"/>
      <c r="BB224" s="25"/>
      <c r="BG224" s="25"/>
    </row>
    <row r="225" spans="1:59">
      <c r="A225" s="164"/>
      <c r="B225" s="291"/>
      <c r="C225" s="291"/>
      <c r="D225" s="291"/>
      <c r="E225" s="291"/>
      <c r="I225" s="338" t="s">
        <v>119</v>
      </c>
      <c r="J225" s="338"/>
      <c r="K225" s="307">
        <v>56.5</v>
      </c>
      <c r="L225" s="307"/>
      <c r="M225" s="307"/>
      <c r="O225" s="308"/>
      <c r="P225" s="308"/>
      <c r="Q225" s="308"/>
      <c r="R225" s="308"/>
      <c r="S225" s="79" t="s">
        <v>107</v>
      </c>
      <c r="T225" s="309">
        <f>K225*O225</f>
        <v>0</v>
      </c>
      <c r="U225" s="309"/>
      <c r="V225" s="309"/>
      <c r="W225" s="309"/>
      <c r="X225" s="309"/>
      <c r="AG225" s="310"/>
      <c r="AH225" s="310"/>
      <c r="AI225" s="310"/>
      <c r="AJ225" s="291"/>
      <c r="AK225" s="291"/>
      <c r="AL225" s="291"/>
      <c r="AN225" s="310"/>
      <c r="AO225" s="310"/>
      <c r="AP225" s="310"/>
      <c r="AQ225" s="291"/>
      <c r="AR225" s="291"/>
      <c r="AS225" s="291"/>
      <c r="AU225" s="310"/>
      <c r="AV225" s="310"/>
      <c r="AW225" s="310"/>
      <c r="AX225" s="291"/>
      <c r="AY225" s="291"/>
      <c r="AZ225" s="291"/>
      <c r="BB225" s="310"/>
      <c r="BC225" s="310"/>
      <c r="BD225" s="310"/>
      <c r="BE225" s="291"/>
      <c r="BF225" s="291"/>
      <c r="BG225" s="291"/>
    </row>
    <row r="226" spans="1:59">
      <c r="B226" s="161"/>
      <c r="C226" s="161"/>
      <c r="D226" s="161"/>
      <c r="E226" s="161"/>
      <c r="F226" s="161"/>
      <c r="G226" s="161"/>
      <c r="H226" s="161"/>
      <c r="I226" s="161"/>
      <c r="K226" s="165"/>
      <c r="L226" s="165"/>
      <c r="M226" s="165"/>
      <c r="O226" s="145"/>
      <c r="P226" s="145"/>
      <c r="Q226" s="145"/>
      <c r="R226" s="145"/>
      <c r="S226" s="79"/>
      <c r="T226" s="116"/>
      <c r="U226" s="116"/>
      <c r="V226" s="116"/>
      <c r="W226" s="116"/>
      <c r="X226" s="116"/>
      <c r="AG226" s="81"/>
      <c r="AH226" s="81"/>
      <c r="AI226" s="81"/>
      <c r="AJ226" s="80"/>
      <c r="AK226" s="80"/>
      <c r="AL226" s="80"/>
      <c r="AN226" s="81"/>
      <c r="AO226" s="81"/>
      <c r="AP226" s="81"/>
      <c r="AQ226" s="80"/>
      <c r="AR226" s="80"/>
      <c r="AS226" s="80"/>
      <c r="AU226" s="81"/>
      <c r="AV226" s="81"/>
      <c r="AW226" s="81"/>
      <c r="AX226" s="80"/>
      <c r="AY226" s="80"/>
      <c r="AZ226" s="80"/>
      <c r="BB226" s="81"/>
      <c r="BC226" s="81"/>
      <c r="BD226" s="81"/>
      <c r="BE226" s="80"/>
      <c r="BF226" s="80"/>
      <c r="BG226" s="80"/>
    </row>
    <row r="227" spans="1:59">
      <c r="B227" s="161"/>
      <c r="C227" s="161"/>
      <c r="D227" s="161"/>
      <c r="E227" s="161"/>
      <c r="F227" s="161"/>
      <c r="G227" s="161"/>
      <c r="H227" s="161"/>
      <c r="I227" s="161"/>
      <c r="K227" s="165"/>
      <c r="L227" s="165"/>
      <c r="M227" s="165"/>
      <c r="O227" s="145"/>
      <c r="P227" s="145"/>
      <c r="Q227" s="145"/>
      <c r="R227" s="145"/>
      <c r="S227" s="79"/>
      <c r="T227" s="116"/>
      <c r="U227" s="116"/>
      <c r="V227" s="116"/>
      <c r="W227" s="116"/>
      <c r="X227" s="116"/>
      <c r="AG227" s="81"/>
      <c r="AH227" s="81"/>
      <c r="AI227" s="81"/>
      <c r="AJ227" s="80"/>
      <c r="AK227" s="80"/>
      <c r="AL227" s="80"/>
      <c r="AN227" s="81"/>
      <c r="AO227" s="81"/>
      <c r="AP227" s="81"/>
      <c r="AQ227" s="80"/>
      <c r="AR227" s="80"/>
      <c r="AS227" s="80"/>
      <c r="AU227" s="81"/>
      <c r="AV227" s="81"/>
      <c r="AW227" s="81"/>
      <c r="AX227" s="80"/>
      <c r="AY227" s="80"/>
      <c r="AZ227" s="80"/>
      <c r="BB227" s="81"/>
      <c r="BC227" s="81"/>
      <c r="BD227" s="81"/>
      <c r="BE227" s="80"/>
      <c r="BF227" s="80"/>
      <c r="BG227" s="80"/>
    </row>
    <row r="228" spans="1:59">
      <c r="A228" s="303" t="s">
        <v>120</v>
      </c>
      <c r="B228" s="303"/>
      <c r="C228" s="332" t="s">
        <v>337</v>
      </c>
      <c r="D228" s="332"/>
      <c r="E228" s="332"/>
      <c r="F228" s="332"/>
      <c r="G228" s="332"/>
      <c r="H228" s="332"/>
      <c r="I228" s="332"/>
      <c r="J228" s="332"/>
      <c r="K228" s="332"/>
      <c r="L228" s="332"/>
      <c r="M228" s="332"/>
      <c r="N228" s="332"/>
      <c r="O228" s="332"/>
      <c r="AG228" s="25"/>
      <c r="AL228" s="25"/>
      <c r="AN228" s="25"/>
      <c r="AS228" s="25"/>
      <c r="AU228" s="25"/>
      <c r="AZ228" s="25"/>
      <c r="BB228" s="25"/>
      <c r="BG228" s="25"/>
    </row>
    <row r="229" spans="1:59" ht="15.75" customHeight="1">
      <c r="B229" s="305" t="s">
        <v>347</v>
      </c>
      <c r="C229" s="305"/>
      <c r="D229" s="305"/>
      <c r="E229" s="305"/>
      <c r="F229" s="305"/>
      <c r="G229" s="305"/>
      <c r="H229" s="305"/>
      <c r="I229" s="305"/>
      <c r="J229" s="305"/>
      <c r="K229" s="305"/>
      <c r="L229" s="305"/>
      <c r="M229" s="305"/>
      <c r="N229" s="305"/>
      <c r="O229" s="305"/>
      <c r="P229" s="305"/>
      <c r="Q229" s="305"/>
      <c r="R229" s="305"/>
      <c r="S229" s="305"/>
      <c r="T229" s="305"/>
      <c r="AG229" s="25"/>
      <c r="AL229" s="25"/>
      <c r="AN229" s="25"/>
      <c r="AS229" s="25"/>
      <c r="AU229" s="25"/>
      <c r="AZ229" s="25"/>
      <c r="BB229" s="25"/>
      <c r="BG229" s="25"/>
    </row>
    <row r="230" spans="1:59" ht="15.75" customHeight="1">
      <c r="B230" s="305"/>
      <c r="C230" s="305"/>
      <c r="D230" s="305"/>
      <c r="E230" s="305"/>
      <c r="F230" s="305"/>
      <c r="G230" s="305"/>
      <c r="H230" s="305"/>
      <c r="I230" s="305"/>
      <c r="J230" s="305"/>
      <c r="K230" s="305"/>
      <c r="L230" s="305"/>
      <c r="M230" s="305"/>
      <c r="N230" s="305"/>
      <c r="O230" s="305"/>
      <c r="P230" s="305"/>
      <c r="Q230" s="305"/>
      <c r="R230" s="305"/>
      <c r="S230" s="305"/>
      <c r="T230" s="305"/>
      <c r="AG230" s="25"/>
      <c r="AL230" s="25"/>
      <c r="AN230" s="25"/>
      <c r="AS230" s="25"/>
      <c r="AU230" s="25"/>
      <c r="AZ230" s="25"/>
      <c r="BB230" s="25"/>
      <c r="BG230" s="25"/>
    </row>
    <row r="231" spans="1:59" ht="15.75" customHeight="1">
      <c r="B231" s="305"/>
      <c r="C231" s="305"/>
      <c r="D231" s="305"/>
      <c r="E231" s="305"/>
      <c r="F231" s="305"/>
      <c r="G231" s="305"/>
      <c r="H231" s="305"/>
      <c r="I231" s="305"/>
      <c r="J231" s="305"/>
      <c r="K231" s="305"/>
      <c r="L231" s="305"/>
      <c r="M231" s="305"/>
      <c r="N231" s="305"/>
      <c r="O231" s="305"/>
      <c r="P231" s="305"/>
      <c r="Q231" s="305"/>
      <c r="R231" s="305"/>
      <c r="S231" s="305"/>
      <c r="T231" s="305"/>
      <c r="AG231" s="25"/>
      <c r="AL231" s="25"/>
      <c r="AN231" s="25"/>
      <c r="AS231" s="25"/>
      <c r="AU231" s="25"/>
      <c r="AZ231" s="25"/>
      <c r="BB231" s="25"/>
      <c r="BG231" s="25"/>
    </row>
    <row r="232" spans="1:59" ht="15.75" customHeight="1">
      <c r="B232" s="305"/>
      <c r="C232" s="305"/>
      <c r="D232" s="305"/>
      <c r="E232" s="305"/>
      <c r="F232" s="305"/>
      <c r="G232" s="305"/>
      <c r="H232" s="305"/>
      <c r="I232" s="305"/>
      <c r="J232" s="305"/>
      <c r="K232" s="305"/>
      <c r="L232" s="305"/>
      <c r="M232" s="305"/>
      <c r="N232" s="305"/>
      <c r="O232" s="305"/>
      <c r="P232" s="305"/>
      <c r="Q232" s="305"/>
      <c r="R232" s="305"/>
      <c r="S232" s="305"/>
      <c r="T232" s="305"/>
      <c r="AG232" s="25"/>
      <c r="AL232" s="25"/>
      <c r="AN232" s="25"/>
      <c r="AS232" s="25"/>
      <c r="AU232" s="25"/>
      <c r="AZ232" s="25"/>
      <c r="BB232" s="25"/>
      <c r="BG232" s="25"/>
    </row>
    <row r="233" spans="1:59" ht="15.75" customHeight="1">
      <c r="B233" s="305"/>
      <c r="C233" s="305"/>
      <c r="D233" s="305"/>
      <c r="E233" s="305"/>
      <c r="F233" s="305"/>
      <c r="G233" s="305"/>
      <c r="H233" s="305"/>
      <c r="I233" s="305"/>
      <c r="J233" s="305"/>
      <c r="K233" s="305"/>
      <c r="L233" s="305"/>
      <c r="M233" s="305"/>
      <c r="N233" s="305"/>
      <c r="O233" s="305"/>
      <c r="P233" s="305"/>
      <c r="Q233" s="305"/>
      <c r="R233" s="305"/>
      <c r="S233" s="305"/>
      <c r="T233" s="305"/>
      <c r="AG233" s="25"/>
      <c r="AL233" s="25"/>
      <c r="AN233" s="25"/>
      <c r="AS233" s="25"/>
      <c r="AU233" s="25"/>
      <c r="AZ233" s="25"/>
      <c r="BB233" s="25"/>
      <c r="BG233" s="25"/>
    </row>
    <row r="234" spans="1:59" ht="15.75" customHeight="1">
      <c r="B234" s="305"/>
      <c r="C234" s="305"/>
      <c r="D234" s="305"/>
      <c r="E234" s="305"/>
      <c r="F234" s="305"/>
      <c r="G234" s="305"/>
      <c r="H234" s="305"/>
      <c r="I234" s="305"/>
      <c r="J234" s="305"/>
      <c r="K234" s="305"/>
      <c r="L234" s="305"/>
      <c r="M234" s="305"/>
      <c r="N234" s="305"/>
      <c r="O234" s="305"/>
      <c r="P234" s="305"/>
      <c r="Q234" s="305"/>
      <c r="R234" s="305"/>
      <c r="S234" s="305"/>
      <c r="T234" s="305"/>
      <c r="AG234" s="25"/>
      <c r="AL234" s="25"/>
      <c r="AN234" s="25"/>
      <c r="AS234" s="25"/>
      <c r="AU234" s="25"/>
      <c r="AZ234" s="25"/>
      <c r="BB234" s="25"/>
      <c r="BG234" s="25"/>
    </row>
    <row r="235" spans="1:59">
      <c r="B235" s="305"/>
      <c r="C235" s="305"/>
      <c r="D235" s="305"/>
      <c r="E235" s="305"/>
      <c r="F235" s="305"/>
      <c r="G235" s="305"/>
      <c r="H235" s="305"/>
      <c r="I235" s="305"/>
      <c r="J235" s="305"/>
      <c r="K235" s="305"/>
      <c r="L235" s="305"/>
      <c r="M235" s="305"/>
      <c r="N235" s="305"/>
      <c r="O235" s="305"/>
      <c r="P235" s="305"/>
      <c r="Q235" s="305"/>
      <c r="R235" s="305"/>
      <c r="S235" s="305"/>
      <c r="T235" s="305"/>
      <c r="AG235" s="25"/>
      <c r="AL235" s="25"/>
      <c r="AN235" s="25"/>
      <c r="AS235" s="25"/>
      <c r="AU235" s="25"/>
      <c r="AZ235" s="25"/>
      <c r="BB235" s="25"/>
      <c r="BG235" s="25"/>
    </row>
    <row r="236" spans="1:59">
      <c r="B236" s="305"/>
      <c r="C236" s="305"/>
      <c r="D236" s="305"/>
      <c r="E236" s="305"/>
      <c r="F236" s="305"/>
      <c r="G236" s="305"/>
      <c r="H236" s="305"/>
      <c r="I236" s="305"/>
      <c r="J236" s="305"/>
      <c r="K236" s="305"/>
      <c r="L236" s="305"/>
      <c r="M236" s="305"/>
      <c r="N236" s="305"/>
      <c r="O236" s="305"/>
      <c r="P236" s="305"/>
      <c r="Q236" s="305"/>
      <c r="R236" s="305"/>
      <c r="S236" s="305"/>
      <c r="T236" s="305"/>
      <c r="AG236" s="25"/>
      <c r="AL236" s="25"/>
      <c r="AN236" s="25"/>
      <c r="AS236" s="25"/>
      <c r="AU236" s="25"/>
      <c r="AZ236" s="25"/>
      <c r="BB236" s="25"/>
      <c r="BG236" s="25"/>
    </row>
    <row r="237" spans="1:59">
      <c r="B237" s="305"/>
      <c r="C237" s="305"/>
      <c r="D237" s="305"/>
      <c r="E237" s="305"/>
      <c r="F237" s="305"/>
      <c r="G237" s="305"/>
      <c r="H237" s="305"/>
      <c r="I237" s="305"/>
      <c r="J237" s="305"/>
      <c r="K237" s="305"/>
      <c r="L237" s="305"/>
      <c r="M237" s="305"/>
      <c r="N237" s="305"/>
      <c r="O237" s="305"/>
      <c r="P237" s="305"/>
      <c r="Q237" s="305"/>
      <c r="R237" s="305"/>
      <c r="S237" s="305"/>
      <c r="T237" s="305"/>
      <c r="AG237" s="25"/>
      <c r="AL237" s="25"/>
      <c r="AN237" s="25"/>
      <c r="AS237" s="25"/>
      <c r="AU237" s="25"/>
      <c r="AZ237" s="25"/>
      <c r="BB237" s="25"/>
      <c r="BG237" s="25"/>
    </row>
    <row r="238" spans="1:59">
      <c r="A238" s="83"/>
      <c r="B238" s="291"/>
      <c r="C238" s="291"/>
      <c r="D238" s="291"/>
      <c r="E238" s="291"/>
      <c r="I238" s="338" t="s">
        <v>119</v>
      </c>
      <c r="J238" s="338"/>
      <c r="K238" s="307">
        <v>39.5</v>
      </c>
      <c r="L238" s="307"/>
      <c r="M238" s="307"/>
      <c r="O238" s="308"/>
      <c r="P238" s="308"/>
      <c r="Q238" s="308"/>
      <c r="R238" s="308"/>
      <c r="S238" s="79" t="s">
        <v>107</v>
      </c>
      <c r="T238" s="309">
        <f>K238*O238</f>
        <v>0</v>
      </c>
      <c r="U238" s="309"/>
      <c r="V238" s="309"/>
      <c r="W238" s="309"/>
      <c r="X238" s="309"/>
      <c r="AG238" s="310"/>
      <c r="AH238" s="310"/>
      <c r="AI238" s="310"/>
      <c r="AJ238" s="291"/>
      <c r="AK238" s="291"/>
      <c r="AL238" s="291"/>
      <c r="AN238" s="310"/>
      <c r="AO238" s="310"/>
      <c r="AP238" s="310"/>
      <c r="AQ238" s="291"/>
      <c r="AR238" s="291"/>
      <c r="AS238" s="291"/>
      <c r="AU238" s="310"/>
      <c r="AV238" s="310"/>
      <c r="AW238" s="310"/>
      <c r="AX238" s="291"/>
      <c r="AY238" s="291"/>
      <c r="AZ238" s="291"/>
      <c r="BB238" s="310"/>
      <c r="BC238" s="310"/>
      <c r="BD238" s="310"/>
      <c r="BE238" s="291"/>
      <c r="BF238" s="291"/>
      <c r="BG238" s="291"/>
    </row>
    <row r="239" spans="1:59">
      <c r="A239" s="83"/>
      <c r="B239" s="32"/>
      <c r="C239" s="32"/>
      <c r="D239" s="32"/>
      <c r="E239" s="32"/>
      <c r="I239" s="83"/>
      <c r="J239" s="83"/>
      <c r="K239" s="78"/>
      <c r="L239" s="79"/>
      <c r="M239" s="79"/>
      <c r="O239" s="145"/>
      <c r="P239" s="145"/>
      <c r="Q239" s="145"/>
      <c r="R239" s="145"/>
      <c r="S239" s="79"/>
      <c r="T239" s="116"/>
      <c r="U239" s="116"/>
      <c r="V239" s="116"/>
      <c r="W239" s="116"/>
      <c r="X239" s="116"/>
      <c r="AG239" s="81"/>
      <c r="AH239" s="81"/>
      <c r="AI239" s="81"/>
      <c r="AJ239" s="80"/>
      <c r="AK239" s="80"/>
      <c r="AL239" s="80"/>
      <c r="AN239" s="81"/>
      <c r="AO239" s="81"/>
      <c r="AP239" s="81"/>
      <c r="AQ239" s="80"/>
      <c r="AR239" s="80"/>
      <c r="AS239" s="80"/>
      <c r="AU239" s="81"/>
      <c r="AV239" s="81"/>
      <c r="AW239" s="81"/>
      <c r="AX239" s="80"/>
      <c r="AY239" s="80"/>
      <c r="AZ239" s="80"/>
      <c r="BB239" s="81"/>
      <c r="BC239" s="81"/>
      <c r="BD239" s="81"/>
      <c r="BE239" s="80"/>
      <c r="BF239" s="80"/>
      <c r="BG239" s="80"/>
    </row>
    <row r="240" spans="1:59">
      <c r="A240" s="303" t="s">
        <v>304</v>
      </c>
      <c r="B240" s="303"/>
      <c r="C240" s="332" t="str">
        <f>[1]II__ZEM!C178:M178</f>
        <v xml:space="preserve">Izrada kamene podloge </v>
      </c>
      <c r="D240" s="332"/>
      <c r="E240" s="332"/>
      <c r="F240" s="332"/>
      <c r="G240" s="332"/>
      <c r="H240" s="332"/>
      <c r="I240" s="332"/>
      <c r="J240" s="332"/>
      <c r="K240" s="332"/>
      <c r="L240" s="332"/>
      <c r="M240" s="332"/>
      <c r="N240" s="332"/>
      <c r="O240" s="332"/>
      <c r="AG240" s="25"/>
      <c r="AL240" s="25"/>
      <c r="AN240" s="25"/>
      <c r="AS240" s="25"/>
      <c r="AU240" s="25"/>
      <c r="AZ240" s="25"/>
      <c r="BB240" s="25"/>
      <c r="BG240" s="25"/>
    </row>
    <row r="241" spans="1:59" ht="15.75" customHeight="1">
      <c r="B241" s="305" t="s">
        <v>121</v>
      </c>
      <c r="C241" s="305"/>
      <c r="D241" s="305"/>
      <c r="E241" s="305"/>
      <c r="F241" s="305"/>
      <c r="G241" s="305"/>
      <c r="H241" s="305"/>
      <c r="I241" s="305"/>
      <c r="J241" s="305"/>
      <c r="K241" s="305"/>
      <c r="L241" s="305"/>
      <c r="M241" s="305"/>
      <c r="N241" s="305"/>
      <c r="O241" s="305"/>
      <c r="P241" s="305"/>
      <c r="Q241" s="305"/>
      <c r="R241" s="305"/>
      <c r="S241" s="305"/>
      <c r="T241" s="305"/>
      <c r="AG241" s="25"/>
      <c r="AL241" s="25"/>
      <c r="AN241" s="25"/>
      <c r="AS241" s="25"/>
      <c r="AU241" s="25"/>
      <c r="AZ241" s="25"/>
      <c r="BB241" s="25"/>
      <c r="BG241" s="25"/>
    </row>
    <row r="242" spans="1:59" ht="15.75" customHeight="1">
      <c r="B242" s="305"/>
      <c r="C242" s="305"/>
      <c r="D242" s="305"/>
      <c r="E242" s="305"/>
      <c r="F242" s="305"/>
      <c r="G242" s="305"/>
      <c r="H242" s="305"/>
      <c r="I242" s="305"/>
      <c r="J242" s="305"/>
      <c r="K242" s="305"/>
      <c r="L242" s="305"/>
      <c r="M242" s="305"/>
      <c r="N242" s="305"/>
      <c r="O242" s="305"/>
      <c r="P242" s="305"/>
      <c r="Q242" s="305"/>
      <c r="R242" s="305"/>
      <c r="S242" s="305"/>
      <c r="T242" s="305"/>
      <c r="AG242" s="25"/>
      <c r="AL242" s="25"/>
      <c r="AN242" s="25"/>
      <c r="AS242" s="25"/>
      <c r="AU242" s="25"/>
      <c r="AZ242" s="25"/>
      <c r="BB242" s="25"/>
      <c r="BG242" s="25"/>
    </row>
    <row r="243" spans="1:59" ht="15.75" customHeight="1">
      <c r="B243" s="305"/>
      <c r="C243" s="305"/>
      <c r="D243" s="305"/>
      <c r="E243" s="305"/>
      <c r="F243" s="305"/>
      <c r="G243" s="305"/>
      <c r="H243" s="305"/>
      <c r="I243" s="305"/>
      <c r="J243" s="305"/>
      <c r="K243" s="305"/>
      <c r="L243" s="305"/>
      <c r="M243" s="305"/>
      <c r="N243" s="305"/>
      <c r="O243" s="305"/>
      <c r="P243" s="305"/>
      <c r="Q243" s="305"/>
      <c r="R243" s="305"/>
      <c r="S243" s="305"/>
      <c r="T243" s="305"/>
      <c r="AG243" s="25"/>
      <c r="AL243" s="25"/>
      <c r="AN243" s="25"/>
      <c r="AS243" s="25"/>
      <c r="AU243" s="25"/>
      <c r="AZ243" s="25"/>
      <c r="BB243" s="25"/>
      <c r="BG243" s="25"/>
    </row>
    <row r="244" spans="1:59" ht="15.75" customHeight="1">
      <c r="B244" s="305"/>
      <c r="C244" s="305"/>
      <c r="D244" s="305"/>
      <c r="E244" s="305"/>
      <c r="F244" s="305"/>
      <c r="G244" s="305"/>
      <c r="H244" s="305"/>
      <c r="I244" s="305"/>
      <c r="J244" s="305"/>
      <c r="K244" s="305"/>
      <c r="L244" s="305"/>
      <c r="M244" s="305"/>
      <c r="N244" s="305"/>
      <c r="O244" s="305"/>
      <c r="P244" s="305"/>
      <c r="Q244" s="305"/>
      <c r="R244" s="305"/>
      <c r="S244" s="305"/>
      <c r="T244" s="305"/>
      <c r="AG244" s="25"/>
      <c r="AL244" s="25"/>
      <c r="AN244" s="25"/>
      <c r="AS244" s="25"/>
      <c r="AU244" s="25"/>
      <c r="AZ244" s="25"/>
      <c r="BB244" s="25"/>
      <c r="BG244" s="25"/>
    </row>
    <row r="245" spans="1:59" ht="15.75" customHeight="1">
      <c r="B245" s="305"/>
      <c r="C245" s="305"/>
      <c r="D245" s="305"/>
      <c r="E245" s="305"/>
      <c r="F245" s="305"/>
      <c r="G245" s="305"/>
      <c r="H245" s="305"/>
      <c r="I245" s="305"/>
      <c r="J245" s="305"/>
      <c r="K245" s="305"/>
      <c r="L245" s="305"/>
      <c r="M245" s="305"/>
      <c r="N245" s="305"/>
      <c r="O245" s="305"/>
      <c r="P245" s="305"/>
      <c r="Q245" s="305"/>
      <c r="R245" s="305"/>
      <c r="S245" s="305"/>
      <c r="T245" s="305"/>
      <c r="AG245" s="25"/>
      <c r="AL245" s="25"/>
      <c r="AN245" s="25"/>
      <c r="AS245" s="25"/>
      <c r="AU245" s="25"/>
      <c r="AZ245" s="25"/>
      <c r="BB245" s="25"/>
      <c r="BG245" s="25"/>
    </row>
    <row r="246" spans="1:59" ht="15.75" customHeight="1">
      <c r="B246" s="305"/>
      <c r="C246" s="305"/>
      <c r="D246" s="305"/>
      <c r="E246" s="305"/>
      <c r="F246" s="305"/>
      <c r="G246" s="305"/>
      <c r="H246" s="305"/>
      <c r="I246" s="305"/>
      <c r="J246" s="305"/>
      <c r="K246" s="305"/>
      <c r="L246" s="305"/>
      <c r="M246" s="305"/>
      <c r="N246" s="305"/>
      <c r="O246" s="305"/>
      <c r="P246" s="305"/>
      <c r="Q246" s="305"/>
      <c r="R246" s="305"/>
      <c r="S246" s="305"/>
      <c r="T246" s="305"/>
      <c r="AG246" s="25"/>
      <c r="AL246" s="25"/>
      <c r="AN246" s="25"/>
      <c r="AS246" s="25"/>
      <c r="AU246" s="25"/>
      <c r="AZ246" s="25"/>
      <c r="BB246" s="25"/>
      <c r="BG246" s="25"/>
    </row>
    <row r="247" spans="1:59">
      <c r="B247" s="305"/>
      <c r="C247" s="305"/>
      <c r="D247" s="305"/>
      <c r="E247" s="305"/>
      <c r="F247" s="305"/>
      <c r="G247" s="305"/>
      <c r="H247" s="305"/>
      <c r="I247" s="305"/>
      <c r="J247" s="305"/>
      <c r="K247" s="305"/>
      <c r="L247" s="305"/>
      <c r="M247" s="305"/>
      <c r="N247" s="305"/>
      <c r="O247" s="305"/>
      <c r="P247" s="305"/>
      <c r="Q247" s="305"/>
      <c r="R247" s="305"/>
      <c r="S247" s="305"/>
      <c r="T247" s="305"/>
      <c r="AA247" s="84"/>
      <c r="AG247" s="25"/>
      <c r="AL247" s="25"/>
      <c r="AN247" s="25"/>
      <c r="AS247" s="25"/>
      <c r="AU247" s="25"/>
      <c r="AZ247" s="25"/>
      <c r="BB247" s="25"/>
      <c r="BG247" s="25"/>
    </row>
    <row r="248" spans="1:59">
      <c r="B248" s="305"/>
      <c r="C248" s="305"/>
      <c r="D248" s="305"/>
      <c r="E248" s="305"/>
      <c r="F248" s="305"/>
      <c r="G248" s="305"/>
      <c r="H248" s="305"/>
      <c r="I248" s="305"/>
      <c r="J248" s="305"/>
      <c r="K248" s="305"/>
      <c r="L248" s="305"/>
      <c r="M248" s="305"/>
      <c r="N248" s="305"/>
      <c r="O248" s="305"/>
      <c r="P248" s="305"/>
      <c r="Q248" s="305"/>
      <c r="R248" s="305"/>
      <c r="S248" s="305"/>
      <c r="T248" s="305"/>
      <c r="AG248" s="25"/>
      <c r="AL248" s="25"/>
      <c r="AN248" s="25"/>
      <c r="AS248" s="25"/>
      <c r="AU248" s="25"/>
      <c r="AZ248" s="25"/>
      <c r="BB248" s="25"/>
      <c r="BG248" s="25"/>
    </row>
    <row r="249" spans="1:59">
      <c r="B249" s="305"/>
      <c r="C249" s="305"/>
      <c r="D249" s="305"/>
      <c r="E249" s="305"/>
      <c r="F249" s="305"/>
      <c r="G249" s="305"/>
      <c r="H249" s="305"/>
      <c r="I249" s="305"/>
      <c r="J249" s="305"/>
      <c r="K249" s="305"/>
      <c r="L249" s="305"/>
      <c r="M249" s="305"/>
      <c r="N249" s="305"/>
      <c r="O249" s="305"/>
      <c r="P249" s="305"/>
      <c r="Q249" s="305"/>
      <c r="R249" s="305"/>
      <c r="S249" s="305"/>
      <c r="T249" s="305"/>
      <c r="AG249" s="25"/>
      <c r="AL249" s="25"/>
      <c r="AN249" s="25"/>
      <c r="AS249" s="25"/>
      <c r="AU249" s="25"/>
      <c r="AZ249" s="25"/>
      <c r="BB249" s="25"/>
      <c r="BG249" s="25"/>
    </row>
    <row r="250" spans="1:59">
      <c r="B250" s="305"/>
      <c r="C250" s="305"/>
      <c r="D250" s="305"/>
      <c r="E250" s="305"/>
      <c r="F250" s="305"/>
      <c r="G250" s="305"/>
      <c r="H250" s="305"/>
      <c r="I250" s="305"/>
      <c r="J250" s="305"/>
      <c r="K250" s="305"/>
      <c r="L250" s="305"/>
      <c r="M250" s="305"/>
      <c r="N250" s="305"/>
      <c r="O250" s="305"/>
      <c r="P250" s="305"/>
      <c r="Q250" s="305"/>
      <c r="R250" s="305"/>
      <c r="S250" s="305"/>
      <c r="T250" s="305"/>
      <c r="AG250" s="25"/>
      <c r="AL250" s="25"/>
      <c r="AN250" s="25"/>
      <c r="AS250" s="25"/>
      <c r="AU250" s="25"/>
      <c r="AZ250" s="25"/>
      <c r="BB250" s="25"/>
      <c r="BG250" s="25"/>
    </row>
    <row r="251" spans="1:59">
      <c r="B251" s="305"/>
      <c r="C251" s="305"/>
      <c r="D251" s="305"/>
      <c r="E251" s="305"/>
      <c r="F251" s="305"/>
      <c r="G251" s="305"/>
      <c r="H251" s="305"/>
      <c r="I251" s="305"/>
      <c r="J251" s="305"/>
      <c r="K251" s="305"/>
      <c r="L251" s="305"/>
      <c r="M251" s="305"/>
      <c r="N251" s="305"/>
      <c r="O251" s="305"/>
      <c r="P251" s="305"/>
      <c r="Q251" s="305"/>
      <c r="R251" s="305"/>
      <c r="S251" s="305"/>
      <c r="T251" s="305"/>
      <c r="AG251" s="25"/>
      <c r="AL251" s="25"/>
      <c r="AN251" s="25"/>
      <c r="AS251" s="25"/>
      <c r="AU251" s="25"/>
      <c r="AZ251" s="25"/>
      <c r="BB251" s="25"/>
      <c r="BG251" s="25"/>
    </row>
    <row r="252" spans="1:59">
      <c r="A252" s="83"/>
      <c r="B252" s="291"/>
      <c r="C252" s="291"/>
      <c r="D252" s="291"/>
      <c r="E252" s="291"/>
      <c r="I252" s="338" t="s">
        <v>119</v>
      </c>
      <c r="J252" s="338"/>
      <c r="K252" s="307">
        <v>24.8</v>
      </c>
      <c r="L252" s="307"/>
      <c r="M252" s="307"/>
      <c r="O252" s="308"/>
      <c r="P252" s="308"/>
      <c r="Q252" s="308"/>
      <c r="R252" s="308"/>
      <c r="S252" s="79" t="s">
        <v>107</v>
      </c>
      <c r="T252" s="309">
        <f>K252*O252</f>
        <v>0</v>
      </c>
      <c r="U252" s="309"/>
      <c r="V252" s="309"/>
      <c r="W252" s="309"/>
      <c r="X252" s="309"/>
      <c r="AG252" s="310"/>
      <c r="AH252" s="310"/>
      <c r="AI252" s="310"/>
      <c r="AJ252" s="291"/>
      <c r="AK252" s="291"/>
      <c r="AL252" s="291"/>
      <c r="AN252" s="310"/>
      <c r="AO252" s="310"/>
      <c r="AP252" s="310"/>
      <c r="AQ252" s="291"/>
      <c r="AR252" s="291"/>
      <c r="AS252" s="291"/>
      <c r="AU252" s="310"/>
      <c r="AV252" s="310"/>
      <c r="AW252" s="310"/>
      <c r="AX252" s="291"/>
      <c r="AY252" s="291"/>
      <c r="AZ252" s="291"/>
      <c r="BB252" s="310"/>
      <c r="BC252" s="310"/>
      <c r="BD252" s="310"/>
      <c r="BE252" s="291"/>
      <c r="BF252" s="291"/>
      <c r="BG252" s="291"/>
    </row>
    <row r="253" spans="1:59">
      <c r="A253" s="83"/>
      <c r="B253" s="32"/>
      <c r="C253" s="32"/>
      <c r="D253" s="32"/>
      <c r="E253" s="32"/>
      <c r="I253" s="83"/>
      <c r="J253" s="83"/>
      <c r="K253" s="78"/>
      <c r="L253" s="79"/>
      <c r="M253" s="79"/>
      <c r="O253" s="145"/>
      <c r="P253" s="145"/>
      <c r="Q253" s="145"/>
      <c r="R253" s="145"/>
      <c r="S253" s="79"/>
      <c r="T253" s="116"/>
      <c r="U253" s="116"/>
      <c r="V253" s="116"/>
      <c r="W253" s="116"/>
      <c r="X253" s="116"/>
      <c r="AG253" s="81"/>
      <c r="AH253" s="81"/>
      <c r="AI253" s="81"/>
      <c r="AJ253" s="80"/>
      <c r="AK253" s="80"/>
      <c r="AL253" s="80"/>
      <c r="AN253" s="81"/>
      <c r="AO253" s="81"/>
      <c r="AP253" s="81"/>
      <c r="AQ253" s="80"/>
      <c r="AR253" s="80"/>
      <c r="AS253" s="80"/>
      <c r="AU253" s="81"/>
      <c r="AV253" s="81"/>
      <c r="AW253" s="81"/>
      <c r="AX253" s="80"/>
      <c r="AY253" s="80"/>
      <c r="AZ253" s="80"/>
      <c r="BB253" s="81"/>
      <c r="BC253" s="81"/>
      <c r="BD253" s="81"/>
      <c r="BE253" s="80"/>
      <c r="BF253" s="80"/>
      <c r="BG253" s="80"/>
    </row>
    <row r="254" spans="1:59" ht="16.5" thickBot="1">
      <c r="A254" s="83"/>
      <c r="B254" s="32"/>
      <c r="C254" s="32"/>
      <c r="D254" s="32"/>
      <c r="E254" s="32"/>
      <c r="I254" s="83"/>
      <c r="J254" s="83"/>
      <c r="K254" s="78"/>
      <c r="L254" s="79"/>
      <c r="M254" s="79"/>
      <c r="O254" s="145"/>
      <c r="P254" s="145"/>
      <c r="Q254" s="145"/>
      <c r="R254" s="145"/>
      <c r="S254" s="79"/>
      <c r="T254" s="116"/>
      <c r="U254" s="116"/>
      <c r="V254" s="116"/>
      <c r="W254" s="116"/>
      <c r="X254" s="116"/>
      <c r="AG254" s="81"/>
      <c r="AH254" s="81"/>
      <c r="AI254" s="81"/>
      <c r="AJ254" s="80"/>
      <c r="AK254" s="80"/>
      <c r="AL254" s="80"/>
      <c r="AN254" s="81"/>
      <c r="AO254" s="81"/>
      <c r="AP254" s="81"/>
      <c r="AQ254" s="80"/>
      <c r="AR254" s="80"/>
      <c r="AS254" s="80"/>
      <c r="AU254" s="81"/>
      <c r="AV254" s="81"/>
      <c r="AW254" s="81"/>
      <c r="AX254" s="80"/>
      <c r="AY254" s="80"/>
      <c r="AZ254" s="80"/>
      <c r="BB254" s="81"/>
      <c r="BC254" s="81"/>
      <c r="BD254" s="81"/>
      <c r="BE254" s="80"/>
      <c r="BF254" s="80"/>
      <c r="BG254" s="80"/>
    </row>
    <row r="255" spans="1:59" ht="16.5" customHeight="1" thickBot="1">
      <c r="A255" s="85" t="str">
        <f>A193</f>
        <v>1.</v>
      </c>
      <c r="B255" s="323" t="str">
        <f>B193</f>
        <v>ZEMLJANI RADOVI</v>
      </c>
      <c r="C255" s="323"/>
      <c r="D255" s="323"/>
      <c r="E255" s="323"/>
      <c r="F255" s="323"/>
      <c r="G255" s="323"/>
      <c r="H255" s="323"/>
      <c r="I255" s="323"/>
      <c r="J255" s="323"/>
      <c r="K255" s="323"/>
      <c r="L255" s="323"/>
      <c r="M255" s="323"/>
      <c r="N255" s="323"/>
      <c r="O255" s="324" t="s">
        <v>108</v>
      </c>
      <c r="P255" s="324"/>
      <c r="Q255" s="324"/>
      <c r="R255" s="324"/>
      <c r="S255" s="86" t="s">
        <v>107</v>
      </c>
      <c r="T255" s="325">
        <f>SUM(T225:X252)</f>
        <v>0</v>
      </c>
      <c r="U255" s="325"/>
      <c r="V255" s="325"/>
      <c r="W255" s="325"/>
      <c r="X255" s="325"/>
      <c r="AG255" s="291"/>
      <c r="AH255" s="291"/>
      <c r="AI255" s="291"/>
      <c r="AJ255" s="291"/>
      <c r="AK255" s="291"/>
      <c r="AL255" s="291"/>
      <c r="AN255" s="291"/>
      <c r="AO255" s="291"/>
      <c r="AP255" s="291"/>
      <c r="AQ255" s="291"/>
      <c r="AR255" s="291"/>
      <c r="AS255" s="291"/>
      <c r="AU255" s="291"/>
      <c r="AV255" s="291"/>
      <c r="AW255" s="291"/>
      <c r="AX255" s="291"/>
      <c r="AY255" s="291"/>
      <c r="AZ255" s="291"/>
      <c r="BB255" s="291"/>
      <c r="BC255" s="291"/>
      <c r="BD255" s="291"/>
      <c r="BE255" s="291"/>
      <c r="BF255" s="291"/>
      <c r="BG255" s="291"/>
    </row>
    <row r="256" spans="1:59" ht="16.5" customHeight="1" thickBot="1">
      <c r="A256" s="173" t="str">
        <f>B55</f>
        <v>2.</v>
      </c>
      <c r="B256" s="331" t="str">
        <f>C55</f>
        <v>BETONSKI I ARMIRANO-BETONSKI RADOVI</v>
      </c>
      <c r="C256" s="331"/>
      <c r="D256" s="331"/>
      <c r="E256" s="331"/>
      <c r="F256" s="331"/>
      <c r="G256" s="331"/>
      <c r="H256" s="331"/>
      <c r="I256" s="331"/>
      <c r="J256" s="331"/>
      <c r="K256" s="331"/>
      <c r="L256" s="331"/>
      <c r="M256" s="331"/>
      <c r="N256" s="331"/>
      <c r="O256" s="331"/>
      <c r="P256" s="331"/>
      <c r="Q256" s="331"/>
      <c r="R256" s="331"/>
      <c r="S256" s="331"/>
      <c r="T256" s="331"/>
      <c r="U256" s="331"/>
      <c r="V256" s="331"/>
      <c r="W256" s="331"/>
      <c r="X256" s="331"/>
      <c r="AG256" s="25"/>
      <c r="AL256" s="25"/>
      <c r="AN256" s="25"/>
      <c r="AS256" s="25"/>
      <c r="AU256" s="25"/>
      <c r="AZ256" s="25"/>
      <c r="BB256" s="25"/>
      <c r="BG256" s="25"/>
    </row>
    <row r="257" spans="1:59">
      <c r="AG257" s="25"/>
      <c r="AL257" s="25"/>
      <c r="AN257" s="25"/>
      <c r="AS257" s="25"/>
      <c r="AU257" s="25"/>
      <c r="AZ257" s="25"/>
      <c r="BB257" s="25"/>
      <c r="BG257" s="25"/>
    </row>
    <row r="258" spans="1:59" s="68" customFormat="1" ht="12.75" customHeight="1" outlineLevel="1">
      <c r="A258" s="67"/>
      <c r="B258" s="336" t="s">
        <v>122</v>
      </c>
      <c r="C258" s="336"/>
      <c r="D258" s="336"/>
      <c r="E258" s="336"/>
      <c r="F258" s="336"/>
      <c r="G258" s="336"/>
      <c r="H258" s="336"/>
      <c r="I258" s="336"/>
      <c r="J258" s="336"/>
      <c r="K258" s="336"/>
      <c r="L258" s="336"/>
      <c r="M258" s="336"/>
      <c r="N258" s="336"/>
      <c r="O258" s="336"/>
      <c r="P258" s="336"/>
      <c r="Q258" s="336"/>
      <c r="R258" s="336"/>
      <c r="S258" s="336"/>
      <c r="T258" s="336"/>
      <c r="U258" s="336"/>
      <c r="V258" s="336"/>
      <c r="W258" s="336"/>
      <c r="X258" s="336"/>
    </row>
    <row r="259" spans="1:59" s="68" customFormat="1" ht="12.75" outlineLevel="1">
      <c r="A259" s="67"/>
      <c r="B259" s="336"/>
      <c r="C259" s="336"/>
      <c r="D259" s="336"/>
      <c r="E259" s="336"/>
      <c r="F259" s="336"/>
      <c r="G259" s="336"/>
      <c r="H259" s="336"/>
      <c r="I259" s="336"/>
      <c r="J259" s="336"/>
      <c r="K259" s="336"/>
      <c r="L259" s="336"/>
      <c r="M259" s="336"/>
      <c r="N259" s="336"/>
      <c r="O259" s="336"/>
      <c r="P259" s="336"/>
      <c r="Q259" s="336"/>
      <c r="R259" s="336"/>
      <c r="S259" s="336"/>
      <c r="T259" s="336"/>
      <c r="U259" s="336"/>
      <c r="V259" s="336"/>
      <c r="W259" s="336"/>
      <c r="X259" s="336"/>
    </row>
    <row r="260" spans="1:59" s="68" customFormat="1" ht="12.75" customHeight="1" outlineLevel="1">
      <c r="A260" s="67"/>
      <c r="B260" s="336" t="s">
        <v>123</v>
      </c>
      <c r="C260" s="336"/>
      <c r="D260" s="336"/>
      <c r="E260" s="336"/>
      <c r="F260" s="336"/>
      <c r="G260" s="336"/>
      <c r="H260" s="336"/>
      <c r="I260" s="336"/>
      <c r="J260" s="336"/>
      <c r="K260" s="336"/>
      <c r="L260" s="336"/>
      <c r="M260" s="336"/>
      <c r="N260" s="336"/>
      <c r="O260" s="336"/>
      <c r="P260" s="336"/>
      <c r="Q260" s="336"/>
      <c r="R260" s="336"/>
      <c r="S260" s="336"/>
      <c r="T260" s="336"/>
      <c r="U260" s="336"/>
      <c r="V260" s="336"/>
      <c r="W260" s="336"/>
      <c r="X260" s="336"/>
    </row>
    <row r="261" spans="1:59" s="68" customFormat="1" ht="12.75" customHeight="1" outlineLevel="1">
      <c r="A261" s="67"/>
      <c r="B261" s="336" t="s">
        <v>124</v>
      </c>
      <c r="C261" s="336"/>
      <c r="D261" s="336"/>
      <c r="E261" s="336"/>
      <c r="F261" s="336"/>
      <c r="G261" s="336"/>
      <c r="H261" s="336"/>
      <c r="I261" s="336"/>
      <c r="J261" s="336"/>
      <c r="K261" s="336"/>
      <c r="L261" s="336"/>
      <c r="M261" s="336"/>
      <c r="N261" s="336"/>
      <c r="O261" s="336"/>
      <c r="P261" s="336"/>
      <c r="Q261" s="336"/>
      <c r="R261" s="336"/>
      <c r="S261" s="336"/>
      <c r="T261" s="336"/>
      <c r="U261" s="336"/>
      <c r="V261" s="336"/>
      <c r="W261" s="336"/>
      <c r="X261" s="336"/>
    </row>
    <row r="262" spans="1:59" s="68" customFormat="1" ht="12.75" customHeight="1" outlineLevel="1">
      <c r="A262" s="67"/>
      <c r="B262" s="336" t="s">
        <v>125</v>
      </c>
      <c r="C262" s="336"/>
      <c r="D262" s="336"/>
      <c r="E262" s="336"/>
      <c r="F262" s="336"/>
      <c r="G262" s="336"/>
      <c r="H262" s="336"/>
      <c r="I262" s="336"/>
      <c r="J262" s="336"/>
      <c r="K262" s="336"/>
      <c r="L262" s="336"/>
      <c r="M262" s="336"/>
      <c r="N262" s="336"/>
      <c r="O262" s="336"/>
      <c r="P262" s="336"/>
      <c r="Q262" s="336"/>
      <c r="R262" s="336"/>
      <c r="S262" s="336"/>
      <c r="T262" s="336"/>
      <c r="U262" s="336"/>
      <c r="V262" s="336"/>
      <c r="W262" s="336"/>
      <c r="X262" s="336"/>
    </row>
    <row r="263" spans="1:59" s="68" customFormat="1" ht="12.75" outlineLevel="1">
      <c r="A263" s="67"/>
      <c r="B263" s="336"/>
      <c r="C263" s="336"/>
      <c r="D263" s="336"/>
      <c r="E263" s="336"/>
      <c r="F263" s="336"/>
      <c r="G263" s="336"/>
      <c r="H263" s="336"/>
      <c r="I263" s="336"/>
      <c r="J263" s="336"/>
      <c r="K263" s="336"/>
      <c r="L263" s="336"/>
      <c r="M263" s="336"/>
      <c r="N263" s="336"/>
      <c r="O263" s="336"/>
      <c r="P263" s="336"/>
      <c r="Q263" s="336"/>
      <c r="R263" s="336"/>
      <c r="S263" s="336"/>
      <c r="T263" s="336"/>
      <c r="U263" s="336"/>
      <c r="V263" s="336"/>
      <c r="W263" s="336"/>
      <c r="X263" s="336"/>
    </row>
    <row r="264" spans="1:59" s="68" customFormat="1" ht="12.75" outlineLevel="1">
      <c r="A264" s="67"/>
      <c r="B264" s="336" t="s">
        <v>126</v>
      </c>
      <c r="C264" s="336"/>
      <c r="D264" s="336"/>
      <c r="E264" s="336"/>
      <c r="F264" s="336"/>
      <c r="G264" s="336"/>
      <c r="H264" s="336"/>
      <c r="I264" s="336"/>
      <c r="J264" s="336"/>
      <c r="K264" s="336"/>
      <c r="L264" s="336"/>
      <c r="M264" s="336"/>
      <c r="N264" s="336"/>
      <c r="O264" s="336"/>
      <c r="P264" s="336"/>
      <c r="Q264" s="336"/>
      <c r="R264" s="336"/>
      <c r="S264" s="336"/>
      <c r="T264" s="336"/>
      <c r="U264" s="336"/>
      <c r="V264" s="336"/>
      <c r="W264" s="336"/>
      <c r="X264" s="336"/>
    </row>
    <row r="265" spans="1:59" s="68" customFormat="1" ht="12.75" outlineLevel="1">
      <c r="A265" s="67"/>
      <c r="B265" s="336"/>
      <c r="C265" s="336"/>
      <c r="D265" s="336"/>
      <c r="E265" s="336"/>
      <c r="F265" s="336"/>
      <c r="G265" s="336"/>
      <c r="H265" s="336"/>
      <c r="I265" s="336"/>
      <c r="J265" s="336"/>
      <c r="K265" s="336"/>
      <c r="L265" s="336"/>
      <c r="M265" s="336"/>
      <c r="N265" s="336"/>
      <c r="O265" s="336"/>
      <c r="P265" s="336"/>
      <c r="Q265" s="336"/>
      <c r="R265" s="336"/>
      <c r="S265" s="336"/>
      <c r="T265" s="336"/>
      <c r="U265" s="336"/>
      <c r="V265" s="336"/>
      <c r="W265" s="336"/>
      <c r="X265" s="336"/>
    </row>
    <row r="266" spans="1:59" s="68" customFormat="1" ht="12.75" outlineLevel="1">
      <c r="A266" s="67"/>
      <c r="B266" s="336" t="s">
        <v>127</v>
      </c>
      <c r="C266" s="336"/>
      <c r="D266" s="336"/>
      <c r="E266" s="336"/>
      <c r="F266" s="336"/>
      <c r="G266" s="336"/>
      <c r="H266" s="336"/>
      <c r="I266" s="336"/>
      <c r="J266" s="336"/>
      <c r="K266" s="336"/>
      <c r="L266" s="336"/>
      <c r="M266" s="336"/>
      <c r="N266" s="336"/>
      <c r="O266" s="336"/>
      <c r="P266" s="336"/>
      <c r="Q266" s="336"/>
      <c r="R266" s="336"/>
      <c r="S266" s="336"/>
      <c r="T266" s="336"/>
      <c r="U266" s="336"/>
      <c r="V266" s="336"/>
      <c r="W266" s="336"/>
      <c r="X266" s="336"/>
    </row>
    <row r="267" spans="1:59" s="68" customFormat="1" ht="12.75" outlineLevel="1">
      <c r="A267" s="67"/>
      <c r="B267" s="336"/>
      <c r="C267" s="336"/>
      <c r="D267" s="336"/>
      <c r="E267" s="336"/>
      <c r="F267" s="336"/>
      <c r="G267" s="336"/>
      <c r="H267" s="336"/>
      <c r="I267" s="336"/>
      <c r="J267" s="336"/>
      <c r="K267" s="336"/>
      <c r="L267" s="336"/>
      <c r="M267" s="336"/>
      <c r="N267" s="336"/>
      <c r="O267" s="336"/>
      <c r="P267" s="336"/>
      <c r="Q267" s="336"/>
      <c r="R267" s="336"/>
      <c r="S267" s="336"/>
      <c r="T267" s="336"/>
      <c r="U267" s="336"/>
      <c r="V267" s="336"/>
      <c r="W267" s="336"/>
      <c r="X267" s="336"/>
    </row>
    <row r="268" spans="1:59" s="68" customFormat="1" ht="12.75" outlineLevel="1">
      <c r="A268" s="67"/>
      <c r="B268" s="336" t="s">
        <v>128</v>
      </c>
      <c r="C268" s="336"/>
      <c r="D268" s="336"/>
      <c r="E268" s="336"/>
      <c r="F268" s="336"/>
      <c r="G268" s="336"/>
      <c r="H268" s="336"/>
      <c r="I268" s="336"/>
      <c r="J268" s="336"/>
      <c r="K268" s="336"/>
      <c r="L268" s="336"/>
      <c r="M268" s="336"/>
      <c r="N268" s="336"/>
      <c r="O268" s="336"/>
      <c r="P268" s="336"/>
      <c r="Q268" s="336"/>
      <c r="R268" s="336"/>
      <c r="S268" s="336"/>
      <c r="T268" s="336"/>
      <c r="U268" s="336"/>
      <c r="V268" s="336"/>
      <c r="W268" s="336"/>
      <c r="X268" s="336"/>
    </row>
    <row r="269" spans="1:59" s="68" customFormat="1" ht="12.75" customHeight="1" outlineLevel="1">
      <c r="A269" s="67"/>
      <c r="B269" s="336" t="s">
        <v>312</v>
      </c>
      <c r="C269" s="336"/>
      <c r="D269" s="336"/>
      <c r="E269" s="336"/>
      <c r="F269" s="336"/>
      <c r="G269" s="336"/>
      <c r="H269" s="336"/>
      <c r="I269" s="336"/>
      <c r="J269" s="336"/>
      <c r="K269" s="336"/>
      <c r="L269" s="336"/>
      <c r="M269" s="336"/>
      <c r="N269" s="336"/>
      <c r="O269" s="336"/>
      <c r="P269" s="336"/>
      <c r="Q269" s="336"/>
      <c r="R269" s="336"/>
      <c r="S269" s="336"/>
      <c r="T269" s="336"/>
      <c r="U269" s="336"/>
      <c r="V269" s="336"/>
      <c r="W269" s="336"/>
      <c r="X269" s="336"/>
    </row>
    <row r="270" spans="1:59" s="68" customFormat="1" ht="12.75" outlineLevel="1">
      <c r="A270" s="67"/>
      <c r="B270" s="336"/>
      <c r="C270" s="336"/>
      <c r="D270" s="336"/>
      <c r="E270" s="336"/>
      <c r="F270" s="336"/>
      <c r="G270" s="336"/>
      <c r="H270" s="336"/>
      <c r="I270" s="336"/>
      <c r="J270" s="336"/>
      <c r="K270" s="336"/>
      <c r="L270" s="336"/>
      <c r="M270" s="336"/>
      <c r="N270" s="336"/>
      <c r="O270" s="336"/>
      <c r="P270" s="336"/>
      <c r="Q270" s="336"/>
      <c r="R270" s="336"/>
      <c r="S270" s="336"/>
      <c r="T270" s="336"/>
      <c r="U270" s="336"/>
      <c r="V270" s="336"/>
      <c r="W270" s="336"/>
      <c r="X270" s="336"/>
    </row>
    <row r="271" spans="1:59" s="68" customFormat="1" ht="12.75" outlineLevel="1">
      <c r="A271" s="67"/>
      <c r="B271" s="336"/>
      <c r="C271" s="336"/>
      <c r="D271" s="336"/>
      <c r="E271" s="336"/>
      <c r="F271" s="336"/>
      <c r="G271" s="336"/>
      <c r="H271" s="336"/>
      <c r="I271" s="336"/>
      <c r="J271" s="336"/>
      <c r="K271" s="336"/>
      <c r="L271" s="336"/>
      <c r="M271" s="336"/>
      <c r="N271" s="336"/>
      <c r="O271" s="336"/>
      <c r="P271" s="336"/>
      <c r="Q271" s="336"/>
      <c r="R271" s="336"/>
      <c r="S271" s="336"/>
      <c r="T271" s="336"/>
      <c r="U271" s="336"/>
      <c r="V271" s="336"/>
      <c r="W271" s="336"/>
      <c r="X271" s="336"/>
    </row>
    <row r="272" spans="1:59" s="68" customFormat="1" ht="12.75" outlineLevel="1">
      <c r="A272" s="67"/>
      <c r="B272" s="336"/>
      <c r="C272" s="336"/>
      <c r="D272" s="336"/>
      <c r="E272" s="336"/>
      <c r="F272" s="336"/>
      <c r="G272" s="336"/>
      <c r="H272" s="336"/>
      <c r="I272" s="336"/>
      <c r="J272" s="336"/>
      <c r="K272" s="336"/>
      <c r="L272" s="336"/>
      <c r="M272" s="336"/>
      <c r="N272" s="336"/>
      <c r="O272" s="336"/>
      <c r="P272" s="336"/>
      <c r="Q272" s="336"/>
      <c r="R272" s="336"/>
      <c r="S272" s="336"/>
      <c r="T272" s="336"/>
      <c r="U272" s="336"/>
      <c r="V272" s="336"/>
      <c r="W272" s="336"/>
      <c r="X272" s="336"/>
    </row>
    <row r="273" spans="1:24" s="68" customFormat="1" ht="12.75" outlineLevel="1">
      <c r="A273" s="67"/>
      <c r="B273" s="336"/>
      <c r="C273" s="336"/>
      <c r="D273" s="336"/>
      <c r="E273" s="336"/>
      <c r="F273" s="336"/>
      <c r="G273" s="336"/>
      <c r="H273" s="336"/>
      <c r="I273" s="336"/>
      <c r="J273" s="336"/>
      <c r="K273" s="336"/>
      <c r="L273" s="336"/>
      <c r="M273" s="336"/>
      <c r="N273" s="336"/>
      <c r="O273" s="336"/>
      <c r="P273" s="336"/>
      <c r="Q273" s="336"/>
      <c r="R273" s="336"/>
      <c r="S273" s="336"/>
      <c r="T273" s="336"/>
      <c r="U273" s="336"/>
      <c r="V273" s="336"/>
      <c r="W273" s="336"/>
      <c r="X273" s="336"/>
    </row>
    <row r="274" spans="1:24" s="68" customFormat="1" ht="12.75" outlineLevel="1">
      <c r="A274" s="67"/>
      <c r="B274" s="336" t="s">
        <v>129</v>
      </c>
      <c r="C274" s="336"/>
      <c r="D274" s="336"/>
      <c r="E274" s="336"/>
      <c r="F274" s="336"/>
      <c r="G274" s="336"/>
      <c r="H274" s="336"/>
      <c r="I274" s="336"/>
      <c r="J274" s="336"/>
      <c r="K274" s="336"/>
      <c r="L274" s="336"/>
      <c r="M274" s="336"/>
      <c r="N274" s="336"/>
      <c r="O274" s="336"/>
      <c r="P274" s="336"/>
      <c r="Q274" s="336"/>
      <c r="R274" s="336"/>
      <c r="S274" s="336"/>
      <c r="T274" s="336"/>
      <c r="U274" s="336"/>
      <c r="V274" s="336"/>
      <c r="W274" s="336"/>
      <c r="X274" s="336"/>
    </row>
    <row r="275" spans="1:24" s="68" customFormat="1" ht="12.75" outlineLevel="1">
      <c r="A275" s="67"/>
      <c r="B275" s="336"/>
      <c r="C275" s="336"/>
      <c r="D275" s="336"/>
      <c r="E275" s="336"/>
      <c r="F275" s="336"/>
      <c r="G275" s="336"/>
      <c r="H275" s="336"/>
      <c r="I275" s="336"/>
      <c r="J275" s="336"/>
      <c r="K275" s="336"/>
      <c r="L275" s="336"/>
      <c r="M275" s="336"/>
      <c r="N275" s="336"/>
      <c r="O275" s="336"/>
      <c r="P275" s="336"/>
      <c r="Q275" s="336"/>
      <c r="R275" s="336"/>
      <c r="S275" s="336"/>
      <c r="T275" s="336"/>
      <c r="U275" s="336"/>
      <c r="V275" s="336"/>
      <c r="W275" s="336"/>
      <c r="X275" s="336"/>
    </row>
    <row r="276" spans="1:24" s="68" customFormat="1" ht="12.75" outlineLevel="1">
      <c r="A276" s="67"/>
      <c r="B276" s="336" t="s">
        <v>130</v>
      </c>
      <c r="C276" s="336"/>
      <c r="D276" s="336"/>
      <c r="E276" s="336"/>
      <c r="F276" s="336"/>
      <c r="G276" s="336"/>
      <c r="H276" s="336"/>
      <c r="I276" s="336"/>
      <c r="J276" s="336"/>
      <c r="K276" s="336"/>
      <c r="L276" s="336"/>
      <c r="M276" s="336"/>
      <c r="N276" s="336"/>
      <c r="O276" s="336"/>
      <c r="P276" s="336"/>
      <c r="Q276" s="336"/>
      <c r="R276" s="336"/>
      <c r="S276" s="336"/>
      <c r="T276" s="336"/>
      <c r="U276" s="336"/>
      <c r="V276" s="336"/>
      <c r="W276" s="336"/>
      <c r="X276" s="336"/>
    </row>
    <row r="277" spans="1:24" s="68" customFormat="1" ht="12.75" outlineLevel="1">
      <c r="A277" s="67"/>
      <c r="B277" s="336"/>
      <c r="C277" s="336"/>
      <c r="D277" s="336"/>
      <c r="E277" s="336"/>
      <c r="F277" s="336"/>
      <c r="G277" s="336"/>
      <c r="H277" s="336"/>
      <c r="I277" s="336"/>
      <c r="J277" s="336"/>
      <c r="K277" s="336"/>
      <c r="L277" s="336"/>
      <c r="M277" s="336"/>
      <c r="N277" s="336"/>
      <c r="O277" s="336"/>
      <c r="P277" s="336"/>
      <c r="Q277" s="336"/>
      <c r="R277" s="336"/>
      <c r="S277" s="336"/>
      <c r="T277" s="336"/>
      <c r="U277" s="336"/>
      <c r="V277" s="336"/>
      <c r="W277" s="336"/>
      <c r="X277" s="336"/>
    </row>
    <row r="278" spans="1:24" s="68" customFormat="1" ht="12.75" outlineLevel="1">
      <c r="A278" s="67"/>
      <c r="B278" s="336" t="s">
        <v>131</v>
      </c>
      <c r="C278" s="336"/>
      <c r="D278" s="336"/>
      <c r="E278" s="336"/>
      <c r="F278" s="336"/>
      <c r="G278" s="336"/>
      <c r="H278" s="336"/>
      <c r="I278" s="336"/>
      <c r="J278" s="336"/>
      <c r="K278" s="336"/>
      <c r="L278" s="336"/>
      <c r="M278" s="336"/>
      <c r="N278" s="336"/>
      <c r="O278" s="336"/>
      <c r="P278" s="336"/>
      <c r="Q278" s="336"/>
      <c r="R278" s="336"/>
      <c r="S278" s="336"/>
      <c r="T278" s="336"/>
      <c r="U278" s="336"/>
      <c r="V278" s="336"/>
      <c r="W278" s="336"/>
      <c r="X278" s="336"/>
    </row>
    <row r="279" spans="1:24" s="68" customFormat="1" ht="12.75" outlineLevel="1">
      <c r="A279" s="67"/>
      <c r="B279" s="336"/>
      <c r="C279" s="336"/>
      <c r="D279" s="336"/>
      <c r="E279" s="336"/>
      <c r="F279" s="336"/>
      <c r="G279" s="336"/>
      <c r="H279" s="336"/>
      <c r="I279" s="336"/>
      <c r="J279" s="336"/>
      <c r="K279" s="336"/>
      <c r="L279" s="336"/>
      <c r="M279" s="336"/>
      <c r="N279" s="336"/>
      <c r="O279" s="336"/>
      <c r="P279" s="336"/>
      <c r="Q279" s="336"/>
      <c r="R279" s="336"/>
      <c r="S279" s="336"/>
      <c r="T279" s="336"/>
      <c r="U279" s="336"/>
      <c r="V279" s="336"/>
      <c r="W279" s="336"/>
      <c r="X279" s="336"/>
    </row>
    <row r="280" spans="1:24" s="68" customFormat="1" ht="12.75" outlineLevel="1">
      <c r="A280" s="67"/>
      <c r="B280" s="336"/>
      <c r="C280" s="336"/>
      <c r="D280" s="336"/>
      <c r="E280" s="336"/>
      <c r="F280" s="336"/>
      <c r="G280" s="336"/>
      <c r="H280" s="336"/>
      <c r="I280" s="336"/>
      <c r="J280" s="336"/>
      <c r="K280" s="336"/>
      <c r="L280" s="336"/>
      <c r="M280" s="336"/>
      <c r="N280" s="336"/>
      <c r="O280" s="336"/>
      <c r="P280" s="336"/>
      <c r="Q280" s="336"/>
      <c r="R280" s="336"/>
      <c r="S280" s="336"/>
      <c r="T280" s="336"/>
      <c r="U280" s="336"/>
      <c r="V280" s="336"/>
      <c r="W280" s="336"/>
      <c r="X280" s="336"/>
    </row>
    <row r="281" spans="1:24" s="68" customFormat="1" ht="12.75" outlineLevel="1">
      <c r="A281" s="67"/>
      <c r="B281" s="336" t="s">
        <v>132</v>
      </c>
      <c r="C281" s="336"/>
      <c r="D281" s="336"/>
      <c r="E281" s="336"/>
      <c r="F281" s="336"/>
      <c r="G281" s="336"/>
      <c r="H281" s="336"/>
      <c r="I281" s="336"/>
      <c r="J281" s="336"/>
      <c r="K281" s="336"/>
      <c r="L281" s="336"/>
      <c r="M281" s="336"/>
      <c r="N281" s="336"/>
      <c r="O281" s="336"/>
      <c r="P281" s="336"/>
      <c r="Q281" s="336"/>
      <c r="R281" s="336"/>
      <c r="S281" s="336"/>
      <c r="T281" s="336"/>
      <c r="U281" s="336"/>
      <c r="V281" s="336"/>
      <c r="W281" s="336"/>
      <c r="X281" s="336"/>
    </row>
    <row r="282" spans="1:24" s="68" customFormat="1" ht="12.75" outlineLevel="1">
      <c r="A282" s="67"/>
      <c r="B282" s="336"/>
      <c r="C282" s="336"/>
      <c r="D282" s="336"/>
      <c r="E282" s="336"/>
      <c r="F282" s="336"/>
      <c r="G282" s="336"/>
      <c r="H282" s="336"/>
      <c r="I282" s="336"/>
      <c r="J282" s="336"/>
      <c r="K282" s="336"/>
      <c r="L282" s="336"/>
      <c r="M282" s="336"/>
      <c r="N282" s="336"/>
      <c r="O282" s="336"/>
      <c r="P282" s="336"/>
      <c r="Q282" s="336"/>
      <c r="R282" s="336"/>
      <c r="S282" s="336"/>
      <c r="T282" s="336"/>
      <c r="U282" s="336"/>
      <c r="V282" s="336"/>
      <c r="W282" s="336"/>
      <c r="X282" s="336"/>
    </row>
    <row r="283" spans="1:24" s="68" customFormat="1" ht="12.75" outlineLevel="1">
      <c r="A283" s="67"/>
      <c r="B283" s="336"/>
      <c r="C283" s="336"/>
      <c r="D283" s="336"/>
      <c r="E283" s="336"/>
      <c r="F283" s="336"/>
      <c r="G283" s="336"/>
      <c r="H283" s="336"/>
      <c r="I283" s="336"/>
      <c r="J283" s="336"/>
      <c r="K283" s="336"/>
      <c r="L283" s="336"/>
      <c r="M283" s="336"/>
      <c r="N283" s="336"/>
      <c r="O283" s="336"/>
      <c r="P283" s="336"/>
      <c r="Q283" s="336"/>
      <c r="R283" s="336"/>
      <c r="S283" s="336"/>
      <c r="T283" s="336"/>
      <c r="U283" s="336"/>
      <c r="V283" s="336"/>
      <c r="W283" s="336"/>
      <c r="X283" s="336"/>
    </row>
    <row r="284" spans="1:24" s="68" customFormat="1" ht="12.75" outlineLevel="1">
      <c r="A284" s="67"/>
      <c r="B284" s="336" t="s">
        <v>133</v>
      </c>
      <c r="C284" s="336"/>
      <c r="D284" s="336"/>
      <c r="E284" s="336"/>
      <c r="F284" s="336"/>
      <c r="G284" s="336"/>
      <c r="H284" s="336"/>
      <c r="I284" s="336"/>
      <c r="J284" s="336"/>
      <c r="K284" s="336"/>
      <c r="L284" s="336"/>
      <c r="M284" s="336"/>
      <c r="N284" s="336"/>
      <c r="O284" s="336"/>
      <c r="P284" s="336"/>
      <c r="Q284" s="336"/>
      <c r="R284" s="336"/>
      <c r="S284" s="336"/>
      <c r="T284" s="336"/>
      <c r="U284" s="336"/>
      <c r="V284" s="336"/>
      <c r="W284" s="336"/>
      <c r="X284" s="336"/>
    </row>
    <row r="285" spans="1:24" s="68" customFormat="1" ht="12.75" outlineLevel="1">
      <c r="A285" s="67"/>
      <c r="B285" s="336" t="s">
        <v>134</v>
      </c>
      <c r="C285" s="336"/>
      <c r="D285" s="336"/>
      <c r="E285" s="336"/>
      <c r="F285" s="336"/>
      <c r="G285" s="336"/>
      <c r="H285" s="336"/>
      <c r="I285" s="336"/>
      <c r="J285" s="336"/>
      <c r="K285" s="336"/>
      <c r="L285" s="336"/>
      <c r="M285" s="336"/>
      <c r="N285" s="336"/>
      <c r="O285" s="336"/>
      <c r="P285" s="336"/>
      <c r="Q285" s="336"/>
      <c r="R285" s="336"/>
      <c r="S285" s="336"/>
      <c r="T285" s="336"/>
      <c r="U285" s="336"/>
      <c r="V285" s="336"/>
      <c r="W285" s="336"/>
      <c r="X285" s="336"/>
    </row>
    <row r="286" spans="1:24" s="68" customFormat="1" ht="12.75" outlineLevel="1">
      <c r="A286" s="67"/>
      <c r="B286" s="336"/>
      <c r="C286" s="336"/>
      <c r="D286" s="336"/>
      <c r="E286" s="336"/>
      <c r="F286" s="336"/>
      <c r="G286" s="336"/>
      <c r="H286" s="336"/>
      <c r="I286" s="336"/>
      <c r="J286" s="336"/>
      <c r="K286" s="336"/>
      <c r="L286" s="336"/>
      <c r="M286" s="336"/>
      <c r="N286" s="336"/>
      <c r="O286" s="336"/>
      <c r="P286" s="336"/>
      <c r="Q286" s="336"/>
      <c r="R286" s="336"/>
      <c r="S286" s="336"/>
      <c r="T286" s="336"/>
      <c r="U286" s="336"/>
      <c r="V286" s="336"/>
      <c r="W286" s="336"/>
      <c r="X286" s="336"/>
    </row>
    <row r="287" spans="1:24" s="68" customFormat="1" ht="12.75" outlineLevel="1">
      <c r="A287" s="67"/>
      <c r="B287" s="336"/>
      <c r="C287" s="336"/>
      <c r="D287" s="336"/>
      <c r="E287" s="336"/>
      <c r="F287" s="336"/>
      <c r="G287" s="336"/>
      <c r="H287" s="336"/>
      <c r="I287" s="336"/>
      <c r="J287" s="336"/>
      <c r="K287" s="336"/>
      <c r="L287" s="336"/>
      <c r="M287" s="336"/>
      <c r="N287" s="336"/>
      <c r="O287" s="336"/>
      <c r="P287" s="336"/>
      <c r="Q287" s="336"/>
      <c r="R287" s="336"/>
      <c r="S287" s="336"/>
      <c r="T287" s="336"/>
      <c r="U287" s="336"/>
      <c r="V287" s="336"/>
      <c r="W287" s="336"/>
      <c r="X287" s="336"/>
    </row>
    <row r="288" spans="1:24" s="68" customFormat="1" ht="12.75" outlineLevel="1">
      <c r="A288" s="67"/>
      <c r="B288" s="336"/>
      <c r="C288" s="336"/>
      <c r="D288" s="336"/>
      <c r="E288" s="336"/>
      <c r="F288" s="336"/>
      <c r="G288" s="336"/>
      <c r="H288" s="336"/>
      <c r="I288" s="336"/>
      <c r="J288" s="336"/>
      <c r="K288" s="336"/>
      <c r="L288" s="336"/>
      <c r="M288" s="336"/>
      <c r="N288" s="336"/>
      <c r="O288" s="336"/>
      <c r="P288" s="336"/>
      <c r="Q288" s="336"/>
      <c r="R288" s="336"/>
      <c r="S288" s="336"/>
      <c r="T288" s="336"/>
      <c r="U288" s="336"/>
      <c r="V288" s="336"/>
      <c r="W288" s="336"/>
      <c r="X288" s="336"/>
    </row>
    <row r="289" spans="1:59" s="68" customFormat="1" ht="12.75" outlineLevel="1">
      <c r="A289" s="67"/>
      <c r="B289" s="336"/>
      <c r="C289" s="336"/>
      <c r="D289" s="336"/>
      <c r="E289" s="336"/>
      <c r="F289" s="336"/>
      <c r="G289" s="336"/>
      <c r="H289" s="336"/>
      <c r="I289" s="336"/>
      <c r="J289" s="336"/>
      <c r="K289" s="336"/>
      <c r="L289" s="336"/>
      <c r="M289" s="336"/>
      <c r="N289" s="336"/>
      <c r="O289" s="336"/>
      <c r="P289" s="336"/>
      <c r="Q289" s="336"/>
      <c r="R289" s="336"/>
      <c r="S289" s="336"/>
      <c r="T289" s="336"/>
      <c r="U289" s="336"/>
      <c r="V289" s="336"/>
      <c r="W289" s="336"/>
      <c r="X289" s="336"/>
    </row>
    <row r="290" spans="1:59" s="68" customFormat="1" ht="12.75" outlineLevel="1">
      <c r="A290" s="67"/>
      <c r="B290" s="77"/>
      <c r="C290" s="77"/>
      <c r="D290" s="77"/>
      <c r="E290" s="77"/>
      <c r="F290" s="77"/>
      <c r="G290" s="77"/>
      <c r="H290" s="77"/>
      <c r="I290" s="77"/>
      <c r="J290" s="77"/>
      <c r="K290" s="77"/>
      <c r="L290" s="77"/>
      <c r="M290" s="77"/>
      <c r="N290" s="77"/>
      <c r="O290" s="146"/>
      <c r="P290" s="146"/>
      <c r="Q290" s="146"/>
      <c r="R290" s="146"/>
      <c r="S290" s="77"/>
      <c r="T290" s="125"/>
      <c r="U290" s="125"/>
      <c r="V290" s="125"/>
      <c r="W290" s="125"/>
      <c r="X290" s="125"/>
    </row>
    <row r="291" spans="1:59">
      <c r="B291" s="83"/>
      <c r="C291" s="83"/>
      <c r="D291" s="83"/>
      <c r="E291" s="83"/>
      <c r="F291" s="83"/>
      <c r="G291" s="83"/>
      <c r="H291" s="83"/>
      <c r="I291" s="83"/>
      <c r="J291" s="83"/>
      <c r="K291" s="78"/>
      <c r="L291" s="79"/>
      <c r="M291" s="79"/>
      <c r="O291" s="145"/>
      <c r="P291" s="145"/>
      <c r="Q291" s="145"/>
      <c r="R291" s="145"/>
      <c r="S291" s="79"/>
      <c r="T291" s="116"/>
      <c r="U291" s="116"/>
      <c r="V291" s="116"/>
      <c r="W291" s="116"/>
      <c r="X291" s="116"/>
      <c r="AG291" s="81"/>
      <c r="AH291" s="81"/>
      <c r="AI291" s="81"/>
      <c r="AJ291" s="80"/>
      <c r="AK291" s="80"/>
      <c r="AL291" s="80"/>
      <c r="AN291" s="81"/>
      <c r="AO291" s="81"/>
      <c r="AP291" s="81"/>
      <c r="AQ291" s="80"/>
      <c r="AR291" s="80"/>
      <c r="AS291" s="80"/>
      <c r="AU291" s="81"/>
      <c r="AV291" s="81"/>
      <c r="AW291" s="81"/>
      <c r="AX291" s="80"/>
      <c r="AY291" s="80"/>
      <c r="AZ291" s="80"/>
      <c r="BB291" s="81"/>
      <c r="BC291" s="81"/>
      <c r="BD291" s="81"/>
      <c r="BE291" s="80"/>
      <c r="BF291" s="80"/>
      <c r="BG291" s="80"/>
    </row>
    <row r="292" spans="1:59">
      <c r="A292" s="303" t="s">
        <v>135</v>
      </c>
      <c r="B292" s="303"/>
      <c r="C292" s="332" t="str">
        <f>[1]III__BET!C5:M5</f>
        <v>Izrada podložnog betona</v>
      </c>
      <c r="D292" s="332"/>
      <c r="E292" s="332"/>
      <c r="F292" s="332"/>
      <c r="G292" s="332"/>
      <c r="H292" s="332"/>
      <c r="I292" s="332"/>
      <c r="J292" s="332"/>
      <c r="K292" s="332"/>
      <c r="L292" s="332"/>
      <c r="M292" s="332"/>
      <c r="N292" s="332"/>
      <c r="O292" s="332"/>
      <c r="AG292" s="25"/>
      <c r="AL292" s="25"/>
      <c r="AN292" s="25"/>
      <c r="AS292" s="25"/>
      <c r="AU292" s="25"/>
      <c r="AZ292" s="25"/>
      <c r="BB292" s="25"/>
      <c r="BG292" s="25"/>
    </row>
    <row r="293" spans="1:59" ht="15.75" customHeight="1">
      <c r="B293" s="305" t="s">
        <v>343</v>
      </c>
      <c r="C293" s="305"/>
      <c r="D293" s="305"/>
      <c r="E293" s="305"/>
      <c r="F293" s="305"/>
      <c r="G293" s="305"/>
      <c r="H293" s="305"/>
      <c r="I293" s="305"/>
      <c r="J293" s="305"/>
      <c r="K293" s="305"/>
      <c r="L293" s="305"/>
      <c r="M293" s="305"/>
      <c r="N293" s="305"/>
      <c r="O293" s="305"/>
      <c r="P293" s="305"/>
      <c r="Q293" s="305"/>
      <c r="R293" s="305"/>
      <c r="S293" s="305"/>
      <c r="T293" s="305"/>
      <c r="AG293" s="25"/>
      <c r="AL293" s="25"/>
      <c r="AN293" s="25"/>
      <c r="AS293" s="25"/>
      <c r="AU293" s="25"/>
      <c r="AZ293" s="25"/>
      <c r="BB293" s="25"/>
      <c r="BG293" s="25"/>
    </row>
    <row r="294" spans="1:59" ht="15.75" customHeight="1">
      <c r="B294" s="305"/>
      <c r="C294" s="305"/>
      <c r="D294" s="305"/>
      <c r="E294" s="305"/>
      <c r="F294" s="305"/>
      <c r="G294" s="305"/>
      <c r="H294" s="305"/>
      <c r="I294" s="305"/>
      <c r="J294" s="305"/>
      <c r="K294" s="305"/>
      <c r="L294" s="305"/>
      <c r="M294" s="305"/>
      <c r="N294" s="305"/>
      <c r="O294" s="305"/>
      <c r="P294" s="305"/>
      <c r="Q294" s="305"/>
      <c r="R294" s="305"/>
      <c r="S294" s="305"/>
      <c r="T294" s="305"/>
      <c r="AG294" s="25"/>
      <c r="AL294" s="25"/>
      <c r="AN294" s="25"/>
      <c r="AS294" s="25"/>
      <c r="AU294" s="25"/>
      <c r="AZ294" s="25"/>
      <c r="BB294" s="25"/>
      <c r="BG294" s="25"/>
    </row>
    <row r="295" spans="1:59" ht="15.75" customHeight="1">
      <c r="B295" s="305"/>
      <c r="C295" s="305"/>
      <c r="D295" s="305"/>
      <c r="E295" s="305"/>
      <c r="F295" s="305"/>
      <c r="G295" s="305"/>
      <c r="H295" s="305"/>
      <c r="I295" s="305"/>
      <c r="J295" s="305"/>
      <c r="K295" s="305"/>
      <c r="L295" s="305"/>
      <c r="M295" s="305"/>
      <c r="N295" s="305"/>
      <c r="O295" s="305"/>
      <c r="P295" s="305"/>
      <c r="Q295" s="305"/>
      <c r="R295" s="305"/>
      <c r="S295" s="305"/>
      <c r="T295" s="305"/>
      <c r="AG295" s="25"/>
      <c r="AL295" s="25"/>
      <c r="AN295" s="25"/>
      <c r="AS295" s="25"/>
      <c r="AU295" s="25"/>
      <c r="AZ295" s="25"/>
      <c r="BB295" s="25"/>
      <c r="BG295" s="25"/>
    </row>
    <row r="296" spans="1:59" ht="15.75" customHeight="1">
      <c r="B296" s="305"/>
      <c r="C296" s="305"/>
      <c r="D296" s="305"/>
      <c r="E296" s="305"/>
      <c r="F296" s="305"/>
      <c r="G296" s="305"/>
      <c r="H296" s="305"/>
      <c r="I296" s="305"/>
      <c r="J296" s="305"/>
      <c r="K296" s="305"/>
      <c r="L296" s="305"/>
      <c r="M296" s="305"/>
      <c r="N296" s="305"/>
      <c r="O296" s="305"/>
      <c r="P296" s="305"/>
      <c r="Q296" s="305"/>
      <c r="R296" s="305"/>
      <c r="S296" s="305"/>
      <c r="T296" s="305"/>
      <c r="AG296" s="25"/>
      <c r="AL296" s="25"/>
      <c r="AN296" s="25"/>
      <c r="AS296" s="25"/>
      <c r="AU296" s="25"/>
      <c r="AZ296" s="25"/>
      <c r="BB296" s="25"/>
      <c r="BG296" s="25"/>
    </row>
    <row r="297" spans="1:59" ht="15.75" customHeight="1">
      <c r="B297" s="305"/>
      <c r="C297" s="305"/>
      <c r="D297" s="305"/>
      <c r="E297" s="305"/>
      <c r="F297" s="305"/>
      <c r="G297" s="305"/>
      <c r="H297" s="305"/>
      <c r="I297" s="305"/>
      <c r="J297" s="305"/>
      <c r="K297" s="305"/>
      <c r="L297" s="305"/>
      <c r="M297" s="305"/>
      <c r="N297" s="305"/>
      <c r="O297" s="305"/>
      <c r="P297" s="305"/>
      <c r="Q297" s="305"/>
      <c r="R297" s="305"/>
      <c r="S297" s="305"/>
      <c r="T297" s="305"/>
      <c r="AG297" s="25"/>
      <c r="AL297" s="25"/>
      <c r="AN297" s="25"/>
      <c r="AS297" s="25"/>
      <c r="AU297" s="25"/>
      <c r="AZ297" s="25"/>
      <c r="BB297" s="25"/>
      <c r="BG297" s="25"/>
    </row>
    <row r="298" spans="1:59">
      <c r="B298" s="338" t="s">
        <v>119</v>
      </c>
      <c r="C298" s="338"/>
      <c r="D298" s="338"/>
      <c r="E298" s="338"/>
      <c r="F298" s="338"/>
      <c r="G298" s="338"/>
      <c r="H298" s="338"/>
      <c r="I298" s="338"/>
      <c r="J298" s="338"/>
      <c r="K298" s="307">
        <v>3.05</v>
      </c>
      <c r="L298" s="307"/>
      <c r="M298" s="307"/>
      <c r="O298" s="308"/>
      <c r="P298" s="308"/>
      <c r="Q298" s="308"/>
      <c r="R298" s="308"/>
      <c r="S298" s="79" t="s">
        <v>107</v>
      </c>
      <c r="T298" s="309">
        <f>K298*O298</f>
        <v>0</v>
      </c>
      <c r="U298" s="309"/>
      <c r="V298" s="309"/>
      <c r="W298" s="309"/>
      <c r="X298" s="309"/>
      <c r="AG298" s="310"/>
      <c r="AH298" s="310"/>
      <c r="AI298" s="310"/>
      <c r="AJ298" s="291"/>
      <c r="AK298" s="291"/>
      <c r="AL298" s="291"/>
      <c r="AN298" s="310"/>
      <c r="AO298" s="310"/>
      <c r="AP298" s="310"/>
      <c r="AQ298" s="291"/>
      <c r="AR298" s="291"/>
      <c r="AS298" s="291"/>
      <c r="AU298" s="310"/>
      <c r="AV298" s="310"/>
      <c r="AW298" s="310"/>
      <c r="AX298" s="291"/>
      <c r="AY298" s="291"/>
      <c r="AZ298" s="291"/>
      <c r="BB298" s="310"/>
      <c r="BC298" s="310"/>
      <c r="BD298" s="310"/>
      <c r="BE298" s="291"/>
      <c r="BF298" s="291"/>
      <c r="BG298" s="291"/>
    </row>
    <row r="299" spans="1:59">
      <c r="B299" s="83"/>
      <c r="C299" s="83"/>
      <c r="D299" s="83"/>
      <c r="E299" s="83"/>
      <c r="F299" s="83"/>
      <c r="G299" s="83"/>
      <c r="H299" s="83"/>
      <c r="I299" s="83"/>
      <c r="J299" s="83"/>
      <c r="K299" s="78"/>
      <c r="L299" s="79"/>
      <c r="M299" s="79"/>
      <c r="O299" s="145"/>
      <c r="P299" s="145"/>
      <c r="Q299" s="145"/>
      <c r="R299" s="145"/>
      <c r="S299" s="79"/>
      <c r="T299" s="116"/>
      <c r="U299" s="116"/>
      <c r="V299" s="116"/>
      <c r="W299" s="116"/>
      <c r="X299" s="116"/>
      <c r="AG299" s="81"/>
      <c r="AH299" s="81"/>
      <c r="AI299" s="81"/>
      <c r="AJ299" s="80"/>
      <c r="AK299" s="80"/>
      <c r="AL299" s="80"/>
      <c r="AN299" s="81"/>
      <c r="AO299" s="81"/>
      <c r="AP299" s="81"/>
      <c r="AQ299" s="80"/>
      <c r="AR299" s="80"/>
      <c r="AS299" s="80"/>
      <c r="AU299" s="81"/>
      <c r="AV299" s="81"/>
      <c r="AW299" s="81"/>
      <c r="AX299" s="80"/>
      <c r="AY299" s="80"/>
      <c r="AZ299" s="80"/>
      <c r="BB299" s="81"/>
      <c r="BC299" s="81"/>
      <c r="BD299" s="81"/>
      <c r="BE299" s="80"/>
      <c r="BF299" s="80"/>
      <c r="BG299" s="80"/>
    </row>
    <row r="300" spans="1:59">
      <c r="A300" s="303" t="s">
        <v>136</v>
      </c>
      <c r="B300" s="303"/>
      <c r="C300" s="332" t="s">
        <v>340</v>
      </c>
      <c r="D300" s="332"/>
      <c r="E300" s="332"/>
      <c r="F300" s="332"/>
      <c r="G300" s="332"/>
      <c r="H300" s="332"/>
      <c r="I300" s="332"/>
      <c r="J300" s="332"/>
      <c r="K300" s="332"/>
      <c r="L300" s="332"/>
      <c r="M300" s="332"/>
      <c r="N300" s="332"/>
      <c r="O300" s="332"/>
      <c r="AG300" s="25"/>
      <c r="AL300" s="25"/>
      <c r="AN300" s="25"/>
      <c r="AS300" s="25"/>
      <c r="AU300" s="25"/>
      <c r="AZ300" s="25"/>
      <c r="BB300" s="25"/>
      <c r="BG300" s="25"/>
    </row>
    <row r="301" spans="1:59" ht="15.75" customHeight="1">
      <c r="B301" s="305" t="s">
        <v>339</v>
      </c>
      <c r="C301" s="305"/>
      <c r="D301" s="305"/>
      <c r="E301" s="305"/>
      <c r="F301" s="305"/>
      <c r="G301" s="305"/>
      <c r="H301" s="305"/>
      <c r="I301" s="305"/>
      <c r="J301" s="305"/>
      <c r="K301" s="305"/>
      <c r="L301" s="305"/>
      <c r="M301" s="305"/>
      <c r="N301" s="305"/>
      <c r="O301" s="305"/>
      <c r="P301" s="305"/>
      <c r="Q301" s="305"/>
      <c r="R301" s="305"/>
      <c r="S301" s="305"/>
      <c r="T301" s="305"/>
      <c r="AG301" s="25"/>
      <c r="AL301" s="25"/>
      <c r="AN301" s="25"/>
      <c r="AS301" s="25"/>
      <c r="AU301" s="25"/>
      <c r="AZ301" s="25"/>
      <c r="BB301" s="25"/>
      <c r="BG301" s="25"/>
    </row>
    <row r="302" spans="1:59" ht="15.75" customHeight="1">
      <c r="B302" s="305"/>
      <c r="C302" s="305"/>
      <c r="D302" s="305"/>
      <c r="E302" s="305"/>
      <c r="F302" s="305"/>
      <c r="G302" s="305"/>
      <c r="H302" s="305"/>
      <c r="I302" s="305"/>
      <c r="J302" s="305"/>
      <c r="K302" s="305"/>
      <c r="L302" s="305"/>
      <c r="M302" s="305"/>
      <c r="N302" s="305"/>
      <c r="O302" s="305"/>
      <c r="P302" s="305"/>
      <c r="Q302" s="305"/>
      <c r="R302" s="305"/>
      <c r="S302" s="305"/>
      <c r="T302" s="305"/>
      <c r="AG302" s="25"/>
      <c r="AL302" s="25"/>
      <c r="AN302" s="25"/>
      <c r="AS302" s="25"/>
      <c r="AU302" s="25"/>
      <c r="AZ302" s="25"/>
      <c r="BB302" s="25"/>
      <c r="BG302" s="25"/>
    </row>
    <row r="303" spans="1:59" ht="15.75" customHeight="1">
      <c r="B303" s="305"/>
      <c r="C303" s="305"/>
      <c r="D303" s="305"/>
      <c r="E303" s="305"/>
      <c r="F303" s="305"/>
      <c r="G303" s="305"/>
      <c r="H303" s="305"/>
      <c r="I303" s="305"/>
      <c r="J303" s="305"/>
      <c r="K303" s="305"/>
      <c r="L303" s="305"/>
      <c r="M303" s="305"/>
      <c r="N303" s="305"/>
      <c r="O303" s="305"/>
      <c r="P303" s="305"/>
      <c r="Q303" s="305"/>
      <c r="R303" s="305"/>
      <c r="S303" s="305"/>
      <c r="T303" s="305"/>
      <c r="AG303" s="25"/>
      <c r="AL303" s="25"/>
      <c r="AN303" s="25"/>
      <c r="AS303" s="25"/>
      <c r="AU303" s="25"/>
      <c r="AZ303" s="25"/>
      <c r="BB303" s="25"/>
      <c r="BG303" s="25"/>
    </row>
    <row r="304" spans="1:59" ht="15.75" customHeight="1">
      <c r="B304" s="305"/>
      <c r="C304" s="305"/>
      <c r="D304" s="305"/>
      <c r="E304" s="305"/>
      <c r="F304" s="305"/>
      <c r="G304" s="305"/>
      <c r="H304" s="305"/>
      <c r="I304" s="305"/>
      <c r="J304" s="305"/>
      <c r="K304" s="305"/>
      <c r="L304" s="305"/>
      <c r="M304" s="305"/>
      <c r="N304" s="305"/>
      <c r="O304" s="305"/>
      <c r="P304" s="305"/>
      <c r="Q304" s="305"/>
      <c r="R304" s="305"/>
      <c r="S304" s="305"/>
      <c r="T304" s="305"/>
      <c r="AG304" s="25"/>
      <c r="AL304" s="25"/>
      <c r="AN304" s="25"/>
      <c r="AS304" s="25"/>
      <c r="AU304" s="25"/>
      <c r="AZ304" s="25"/>
      <c r="BB304" s="25"/>
      <c r="BG304" s="25"/>
    </row>
    <row r="305" spans="1:59" ht="15.75" customHeight="1">
      <c r="B305" s="305"/>
      <c r="C305" s="305"/>
      <c r="D305" s="305"/>
      <c r="E305" s="305"/>
      <c r="F305" s="305"/>
      <c r="G305" s="305"/>
      <c r="H305" s="305"/>
      <c r="I305" s="305"/>
      <c r="J305" s="305"/>
      <c r="K305" s="305"/>
      <c r="L305" s="305"/>
      <c r="M305" s="305"/>
      <c r="N305" s="305"/>
      <c r="O305" s="305"/>
      <c r="P305" s="305"/>
      <c r="Q305" s="305"/>
      <c r="R305" s="305"/>
      <c r="S305" s="305"/>
      <c r="T305" s="305"/>
      <c r="AG305" s="25"/>
      <c r="AL305" s="25"/>
      <c r="AN305" s="25"/>
      <c r="AS305" s="25"/>
      <c r="AU305" s="25"/>
      <c r="AZ305" s="25"/>
      <c r="BB305" s="25"/>
      <c r="BG305" s="25"/>
    </row>
    <row r="306" spans="1:59" ht="15.75" customHeight="1">
      <c r="B306" s="305"/>
      <c r="C306" s="305"/>
      <c r="D306" s="305"/>
      <c r="E306" s="305"/>
      <c r="F306" s="305"/>
      <c r="G306" s="305"/>
      <c r="H306" s="305"/>
      <c r="I306" s="305"/>
      <c r="J306" s="305"/>
      <c r="K306" s="305"/>
      <c r="L306" s="305"/>
      <c r="M306" s="305"/>
      <c r="N306" s="305"/>
      <c r="O306" s="305"/>
      <c r="P306" s="305"/>
      <c r="Q306" s="305"/>
      <c r="R306" s="305"/>
      <c r="S306" s="305"/>
      <c r="T306" s="305"/>
      <c r="AG306" s="25"/>
      <c r="AL306" s="25"/>
      <c r="AN306" s="25"/>
      <c r="AS306" s="25"/>
      <c r="AU306" s="25"/>
      <c r="AZ306" s="25"/>
      <c r="BB306" s="25"/>
      <c r="BG306" s="25"/>
    </row>
    <row r="307" spans="1:59">
      <c r="B307" s="338" t="s">
        <v>119</v>
      </c>
      <c r="C307" s="338"/>
      <c r="D307" s="338"/>
      <c r="E307" s="338"/>
      <c r="F307" s="338"/>
      <c r="G307" s="338"/>
      <c r="H307" s="338"/>
      <c r="I307" s="338"/>
      <c r="J307" s="338"/>
      <c r="K307" s="307">
        <v>36.5</v>
      </c>
      <c r="L307" s="307"/>
      <c r="M307" s="307"/>
      <c r="O307" s="308"/>
      <c r="P307" s="308"/>
      <c r="Q307" s="308"/>
      <c r="R307" s="308"/>
      <c r="S307" s="79" t="s">
        <v>107</v>
      </c>
      <c r="T307" s="309">
        <f>K307*O307</f>
        <v>0</v>
      </c>
      <c r="U307" s="309"/>
      <c r="V307" s="309"/>
      <c r="W307" s="309"/>
      <c r="X307" s="309"/>
      <c r="AG307" s="310"/>
      <c r="AH307" s="310"/>
      <c r="AI307" s="310"/>
      <c r="AJ307" s="291"/>
      <c r="AK307" s="291"/>
      <c r="AL307" s="291"/>
      <c r="AN307" s="310"/>
      <c r="AO307" s="310"/>
      <c r="AP307" s="310"/>
      <c r="AQ307" s="291"/>
      <c r="AR307" s="291"/>
      <c r="AS307" s="291"/>
      <c r="AU307" s="310"/>
      <c r="AV307" s="310"/>
      <c r="AW307" s="310"/>
      <c r="AX307" s="291"/>
      <c r="AY307" s="291"/>
      <c r="AZ307" s="291"/>
      <c r="BB307" s="310"/>
      <c r="BC307" s="310"/>
      <c r="BD307" s="310"/>
      <c r="BE307" s="291"/>
      <c r="BF307" s="291"/>
      <c r="BG307" s="291"/>
    </row>
    <row r="308" spans="1:59">
      <c r="B308" s="83"/>
      <c r="C308" s="83"/>
      <c r="D308" s="83"/>
      <c r="E308" s="83"/>
      <c r="F308" s="83"/>
      <c r="G308" s="83"/>
      <c r="H308" s="83"/>
      <c r="I308" s="83"/>
      <c r="J308" s="83"/>
      <c r="K308" s="78"/>
      <c r="L308" s="79"/>
      <c r="M308" s="79"/>
      <c r="O308" s="145"/>
      <c r="P308" s="145"/>
      <c r="Q308" s="145"/>
      <c r="R308" s="145"/>
      <c r="S308" s="79"/>
      <c r="T308" s="116"/>
      <c r="U308" s="116"/>
      <c r="V308" s="116"/>
      <c r="W308" s="116"/>
      <c r="X308" s="116"/>
      <c r="AG308" s="81"/>
      <c r="AH308" s="81"/>
      <c r="AI308" s="81"/>
      <c r="AJ308" s="80"/>
      <c r="AK308" s="80"/>
      <c r="AL308" s="80"/>
      <c r="AN308" s="81"/>
      <c r="AO308" s="81"/>
      <c r="AP308" s="81"/>
      <c r="AQ308" s="80"/>
      <c r="AR308" s="80"/>
      <c r="AS308" s="80"/>
      <c r="AU308" s="81"/>
      <c r="AV308" s="81"/>
      <c r="AW308" s="81"/>
      <c r="AX308" s="80"/>
      <c r="AY308" s="80"/>
      <c r="AZ308" s="80"/>
      <c r="BB308" s="81"/>
      <c r="BC308" s="81"/>
      <c r="BD308" s="81"/>
      <c r="BE308" s="80"/>
      <c r="BF308" s="80"/>
      <c r="BG308" s="80"/>
    </row>
    <row r="309" spans="1:59">
      <c r="A309" s="303" t="s">
        <v>137</v>
      </c>
      <c r="B309" s="303"/>
      <c r="C309" s="332" t="s">
        <v>341</v>
      </c>
      <c r="D309" s="332"/>
      <c r="E309" s="332"/>
      <c r="F309" s="332"/>
      <c r="G309" s="332"/>
      <c r="H309" s="332"/>
      <c r="I309" s="332"/>
      <c r="J309" s="332"/>
      <c r="K309" s="332"/>
      <c r="L309" s="332"/>
      <c r="M309" s="332"/>
      <c r="N309" s="332"/>
      <c r="O309" s="332"/>
      <c r="AG309" s="25"/>
      <c r="AL309" s="25"/>
      <c r="AN309" s="25"/>
      <c r="AS309" s="25"/>
      <c r="AU309" s="25"/>
      <c r="AZ309" s="25"/>
      <c r="BB309" s="25"/>
      <c r="BG309" s="25"/>
    </row>
    <row r="310" spans="1:59" ht="15.75" customHeight="1">
      <c r="B310" s="305" t="s">
        <v>342</v>
      </c>
      <c r="C310" s="305"/>
      <c r="D310" s="305"/>
      <c r="E310" s="305"/>
      <c r="F310" s="305"/>
      <c r="G310" s="305"/>
      <c r="H310" s="305"/>
      <c r="I310" s="305"/>
      <c r="J310" s="305"/>
      <c r="K310" s="305"/>
      <c r="L310" s="305"/>
      <c r="M310" s="305"/>
      <c r="N310" s="305"/>
      <c r="O310" s="305"/>
      <c r="P310" s="305"/>
      <c r="Q310" s="305"/>
      <c r="R310" s="305"/>
      <c r="S310" s="305"/>
      <c r="T310" s="305"/>
      <c r="AG310" s="25"/>
      <c r="AL310" s="25"/>
      <c r="AN310" s="25"/>
      <c r="AS310" s="25"/>
      <c r="AU310" s="25"/>
      <c r="AZ310" s="25"/>
      <c r="BB310" s="25"/>
      <c r="BG310" s="25"/>
    </row>
    <row r="311" spans="1:59" ht="15.75" customHeight="1">
      <c r="B311" s="305"/>
      <c r="C311" s="305"/>
      <c r="D311" s="305"/>
      <c r="E311" s="305"/>
      <c r="F311" s="305"/>
      <c r="G311" s="305"/>
      <c r="H311" s="305"/>
      <c r="I311" s="305"/>
      <c r="J311" s="305"/>
      <c r="K311" s="305"/>
      <c r="L311" s="305"/>
      <c r="M311" s="305"/>
      <c r="N311" s="305"/>
      <c r="O311" s="305"/>
      <c r="P311" s="305"/>
      <c r="Q311" s="305"/>
      <c r="R311" s="305"/>
      <c r="S311" s="305"/>
      <c r="T311" s="305"/>
      <c r="AG311" s="25"/>
      <c r="AL311" s="25"/>
      <c r="AN311" s="25"/>
      <c r="AS311" s="25"/>
      <c r="AU311" s="25"/>
      <c r="AZ311" s="25"/>
      <c r="BB311" s="25"/>
      <c r="BG311" s="25"/>
    </row>
    <row r="312" spans="1:59" ht="15.75" customHeight="1">
      <c r="B312" s="305"/>
      <c r="C312" s="305"/>
      <c r="D312" s="305"/>
      <c r="E312" s="305"/>
      <c r="F312" s="305"/>
      <c r="G312" s="305"/>
      <c r="H312" s="305"/>
      <c r="I312" s="305"/>
      <c r="J312" s="305"/>
      <c r="K312" s="305"/>
      <c r="L312" s="305"/>
      <c r="M312" s="305"/>
      <c r="N312" s="305"/>
      <c r="O312" s="305"/>
      <c r="P312" s="305"/>
      <c r="Q312" s="305"/>
      <c r="R312" s="305"/>
      <c r="S312" s="305"/>
      <c r="T312" s="305"/>
      <c r="AG312" s="25"/>
      <c r="AL312" s="25"/>
      <c r="AN312" s="25"/>
      <c r="AS312" s="25"/>
      <c r="AU312" s="25"/>
      <c r="AZ312" s="25"/>
      <c r="BB312" s="25"/>
      <c r="BG312" s="25"/>
    </row>
    <row r="313" spans="1:59" ht="15.75" customHeight="1">
      <c r="B313" s="305"/>
      <c r="C313" s="305"/>
      <c r="D313" s="305"/>
      <c r="E313" s="305"/>
      <c r="F313" s="305"/>
      <c r="G313" s="305"/>
      <c r="H313" s="305"/>
      <c r="I313" s="305"/>
      <c r="J313" s="305"/>
      <c r="K313" s="305"/>
      <c r="L313" s="305"/>
      <c r="M313" s="305"/>
      <c r="N313" s="305"/>
      <c r="O313" s="305"/>
      <c r="P313" s="305"/>
      <c r="Q313" s="305"/>
      <c r="R313" s="305"/>
      <c r="S313" s="305"/>
      <c r="T313" s="305"/>
      <c r="AG313" s="25"/>
      <c r="AL313" s="25"/>
      <c r="AN313" s="25"/>
      <c r="AS313" s="25"/>
      <c r="AU313" s="25"/>
      <c r="AZ313" s="25"/>
      <c r="BB313" s="25"/>
      <c r="BG313" s="25"/>
    </row>
    <row r="314" spans="1:59" ht="15.75" customHeight="1">
      <c r="B314" s="305"/>
      <c r="C314" s="305"/>
      <c r="D314" s="305"/>
      <c r="E314" s="305"/>
      <c r="F314" s="305"/>
      <c r="G314" s="305"/>
      <c r="H314" s="305"/>
      <c r="I314" s="305"/>
      <c r="J314" s="305"/>
      <c r="K314" s="305"/>
      <c r="L314" s="305"/>
      <c r="M314" s="305"/>
      <c r="N314" s="305"/>
      <c r="O314" s="305"/>
      <c r="P314" s="305"/>
      <c r="Q314" s="305"/>
      <c r="R314" s="305"/>
      <c r="S314" s="305"/>
      <c r="T314" s="305"/>
      <c r="AG314" s="25"/>
      <c r="AL314" s="25"/>
      <c r="AN314" s="25"/>
      <c r="AS314" s="25"/>
      <c r="AU314" s="25"/>
      <c r="AZ314" s="25"/>
      <c r="BB314" s="25"/>
      <c r="BG314" s="25"/>
    </row>
    <row r="315" spans="1:59" ht="15.75" customHeight="1">
      <c r="B315" s="305"/>
      <c r="C315" s="305"/>
      <c r="D315" s="305"/>
      <c r="E315" s="305"/>
      <c r="F315" s="305"/>
      <c r="G315" s="305"/>
      <c r="H315" s="305"/>
      <c r="I315" s="305"/>
      <c r="J315" s="305"/>
      <c r="K315" s="305"/>
      <c r="L315" s="305"/>
      <c r="M315" s="305"/>
      <c r="N315" s="305"/>
      <c r="O315" s="305"/>
      <c r="P315" s="305"/>
      <c r="Q315" s="305"/>
      <c r="R315" s="305"/>
      <c r="S315" s="305"/>
      <c r="T315" s="305"/>
      <c r="AG315" s="25"/>
      <c r="AL315" s="25"/>
      <c r="AN315" s="25"/>
      <c r="AS315" s="25"/>
      <c r="AU315" s="25"/>
      <c r="AZ315" s="25"/>
      <c r="BB315" s="25"/>
      <c r="BG315" s="25"/>
    </row>
    <row r="316" spans="1:59">
      <c r="B316" s="338" t="s">
        <v>119</v>
      </c>
      <c r="C316" s="338"/>
      <c r="D316" s="338"/>
      <c r="E316" s="338"/>
      <c r="F316" s="338"/>
      <c r="G316" s="338"/>
      <c r="H316" s="338"/>
      <c r="I316" s="338"/>
      <c r="J316" s="338"/>
      <c r="K316" s="307">
        <v>5.5</v>
      </c>
      <c r="L316" s="307"/>
      <c r="M316" s="307"/>
      <c r="O316" s="308"/>
      <c r="P316" s="308"/>
      <c r="Q316" s="308"/>
      <c r="R316" s="308"/>
      <c r="S316" s="79" t="s">
        <v>107</v>
      </c>
      <c r="T316" s="309">
        <f>K316*O316</f>
        <v>0</v>
      </c>
      <c r="U316" s="309"/>
      <c r="V316" s="309"/>
      <c r="W316" s="309"/>
      <c r="X316" s="309"/>
      <c r="AG316" s="310"/>
      <c r="AH316" s="310"/>
      <c r="AI316" s="310"/>
      <c r="AJ316" s="291"/>
      <c r="AK316" s="291"/>
      <c r="AL316" s="291"/>
      <c r="AN316" s="310"/>
      <c r="AO316" s="310"/>
      <c r="AP316" s="310"/>
      <c r="AQ316" s="291"/>
      <c r="AR316" s="291"/>
      <c r="AS316" s="291"/>
      <c r="AU316" s="310"/>
      <c r="AV316" s="310"/>
      <c r="AW316" s="310"/>
      <c r="AX316" s="291"/>
      <c r="AY316" s="291"/>
      <c r="AZ316" s="291"/>
      <c r="BB316" s="310"/>
      <c r="BC316" s="310"/>
      <c r="BD316" s="310"/>
      <c r="BE316" s="291"/>
      <c r="BF316" s="291"/>
      <c r="BG316" s="291"/>
    </row>
    <row r="317" spans="1:59">
      <c r="B317" s="83"/>
      <c r="C317" s="83"/>
      <c r="D317" s="83"/>
      <c r="E317" s="83"/>
      <c r="F317" s="83"/>
      <c r="G317" s="83"/>
      <c r="H317" s="83"/>
      <c r="I317" s="83"/>
      <c r="J317" s="83"/>
      <c r="K317" s="78"/>
      <c r="L317" s="79"/>
      <c r="M317" s="79"/>
      <c r="O317" s="145"/>
      <c r="P317" s="145"/>
      <c r="Q317" s="145"/>
      <c r="R317" s="145"/>
      <c r="S317" s="79"/>
      <c r="T317" s="116"/>
      <c r="U317" s="116"/>
      <c r="V317" s="116"/>
      <c r="W317" s="116"/>
      <c r="X317" s="116"/>
      <c r="AG317" s="81"/>
      <c r="AH317" s="81"/>
      <c r="AI317" s="81"/>
      <c r="AJ317" s="80"/>
      <c r="AK317" s="80"/>
      <c r="AL317" s="80"/>
      <c r="AN317" s="81"/>
      <c r="AO317" s="81"/>
      <c r="AP317" s="81"/>
      <c r="AQ317" s="80"/>
      <c r="AR317" s="80"/>
      <c r="AS317" s="80"/>
      <c r="AU317" s="81"/>
      <c r="AV317" s="81"/>
      <c r="AW317" s="81"/>
      <c r="AX317" s="80"/>
      <c r="AY317" s="80"/>
      <c r="AZ317" s="80"/>
      <c r="BB317" s="81"/>
      <c r="BC317" s="81"/>
      <c r="BD317" s="81"/>
      <c r="BE317" s="80"/>
      <c r="BF317" s="80"/>
      <c r="BG317" s="80"/>
    </row>
    <row r="318" spans="1:59">
      <c r="A318" s="303" t="s">
        <v>429</v>
      </c>
      <c r="B318" s="303"/>
      <c r="C318" s="332" t="s">
        <v>344</v>
      </c>
      <c r="D318" s="332"/>
      <c r="E318" s="332"/>
      <c r="F318" s="332"/>
      <c r="G318" s="332"/>
      <c r="H318" s="332"/>
      <c r="I318" s="332"/>
      <c r="J318" s="332"/>
      <c r="K318" s="332"/>
      <c r="L318" s="332"/>
      <c r="M318" s="332"/>
      <c r="N318" s="332"/>
      <c r="O318" s="332"/>
      <c r="AG318" s="25"/>
      <c r="AL318" s="25"/>
      <c r="AN318" s="25"/>
      <c r="AS318" s="25"/>
      <c r="AU318" s="25"/>
      <c r="AZ318" s="25"/>
      <c r="BB318" s="25"/>
      <c r="BG318" s="25"/>
    </row>
    <row r="319" spans="1:59" ht="15.75" customHeight="1">
      <c r="B319" s="305" t="s">
        <v>345</v>
      </c>
      <c r="C319" s="305"/>
      <c r="D319" s="305"/>
      <c r="E319" s="305"/>
      <c r="F319" s="305"/>
      <c r="G319" s="305"/>
      <c r="H319" s="305"/>
      <c r="I319" s="305"/>
      <c r="J319" s="305"/>
      <c r="K319" s="305"/>
      <c r="L319" s="305"/>
      <c r="M319" s="305"/>
      <c r="N319" s="305"/>
      <c r="O319" s="305"/>
      <c r="P319" s="305"/>
      <c r="Q319" s="305"/>
      <c r="R319" s="305"/>
      <c r="S319" s="305"/>
      <c r="T319" s="305"/>
      <c r="AG319" s="25"/>
      <c r="AL319" s="25"/>
      <c r="AN319" s="25"/>
      <c r="AS319" s="25"/>
      <c r="AU319" s="25"/>
      <c r="AZ319" s="25"/>
      <c r="BB319" s="25"/>
      <c r="BG319" s="25"/>
    </row>
    <row r="320" spans="1:59" ht="15.75" customHeight="1">
      <c r="B320" s="305"/>
      <c r="C320" s="305"/>
      <c r="D320" s="305"/>
      <c r="E320" s="305"/>
      <c r="F320" s="305"/>
      <c r="G320" s="305"/>
      <c r="H320" s="305"/>
      <c r="I320" s="305"/>
      <c r="J320" s="305"/>
      <c r="K320" s="305"/>
      <c r="L320" s="305"/>
      <c r="M320" s="305"/>
      <c r="N320" s="305"/>
      <c r="O320" s="305"/>
      <c r="P320" s="305"/>
      <c r="Q320" s="305"/>
      <c r="R320" s="305"/>
      <c r="S320" s="305"/>
      <c r="T320" s="305"/>
      <c r="AG320" s="25"/>
      <c r="AL320" s="25"/>
      <c r="AN320" s="25"/>
      <c r="AS320" s="25"/>
      <c r="AU320" s="25"/>
      <c r="AZ320" s="25"/>
      <c r="BB320" s="25"/>
      <c r="BG320" s="25"/>
    </row>
    <row r="321" spans="1:59" ht="15.75" customHeight="1">
      <c r="B321" s="305"/>
      <c r="C321" s="305"/>
      <c r="D321" s="305"/>
      <c r="E321" s="305"/>
      <c r="F321" s="305"/>
      <c r="G321" s="305"/>
      <c r="H321" s="305"/>
      <c r="I321" s="305"/>
      <c r="J321" s="305"/>
      <c r="K321" s="305"/>
      <c r="L321" s="305"/>
      <c r="M321" s="305"/>
      <c r="N321" s="305"/>
      <c r="O321" s="305"/>
      <c r="P321" s="305"/>
      <c r="Q321" s="305"/>
      <c r="R321" s="305"/>
      <c r="S321" s="305"/>
      <c r="T321" s="305"/>
      <c r="AG321" s="25"/>
      <c r="AL321" s="25"/>
      <c r="AN321" s="25"/>
      <c r="AS321" s="25"/>
      <c r="AU321" s="25"/>
      <c r="AZ321" s="25"/>
      <c r="BB321" s="25"/>
      <c r="BG321" s="25"/>
    </row>
    <row r="322" spans="1:59" ht="15.75" customHeight="1">
      <c r="B322" s="305"/>
      <c r="C322" s="305"/>
      <c r="D322" s="305"/>
      <c r="E322" s="305"/>
      <c r="F322" s="305"/>
      <c r="G322" s="305"/>
      <c r="H322" s="305"/>
      <c r="I322" s="305"/>
      <c r="J322" s="305"/>
      <c r="K322" s="305"/>
      <c r="L322" s="305"/>
      <c r="M322" s="305"/>
      <c r="N322" s="305"/>
      <c r="O322" s="305"/>
      <c r="P322" s="305"/>
      <c r="Q322" s="305"/>
      <c r="R322" s="305"/>
      <c r="S322" s="305"/>
      <c r="T322" s="305"/>
      <c r="AG322" s="25"/>
      <c r="AL322" s="25"/>
      <c r="AN322" s="25"/>
      <c r="AS322" s="25"/>
      <c r="AU322" s="25"/>
      <c r="AZ322" s="25"/>
      <c r="BB322" s="25"/>
      <c r="BG322" s="25"/>
    </row>
    <row r="323" spans="1:59" ht="15.75" customHeight="1">
      <c r="B323" s="305"/>
      <c r="C323" s="305"/>
      <c r="D323" s="305"/>
      <c r="E323" s="305"/>
      <c r="F323" s="305"/>
      <c r="G323" s="305"/>
      <c r="H323" s="305"/>
      <c r="I323" s="305"/>
      <c r="J323" s="305"/>
      <c r="K323" s="305"/>
      <c r="L323" s="305"/>
      <c r="M323" s="305"/>
      <c r="N323" s="305"/>
      <c r="O323" s="305"/>
      <c r="P323" s="305"/>
      <c r="Q323" s="305"/>
      <c r="R323" s="305"/>
      <c r="S323" s="305"/>
      <c r="T323" s="305"/>
      <c r="AG323" s="25"/>
      <c r="AL323" s="25"/>
      <c r="AN323" s="25"/>
      <c r="AS323" s="25"/>
      <c r="AU323" s="25"/>
      <c r="AZ323" s="25"/>
      <c r="BB323" s="25"/>
      <c r="BG323" s="25"/>
    </row>
    <row r="324" spans="1:59" ht="15.75" customHeight="1">
      <c r="B324" s="305"/>
      <c r="C324" s="305"/>
      <c r="D324" s="305"/>
      <c r="E324" s="305"/>
      <c r="F324" s="305"/>
      <c r="G324" s="305"/>
      <c r="H324" s="305"/>
      <c r="I324" s="305"/>
      <c r="J324" s="305"/>
      <c r="K324" s="305"/>
      <c r="L324" s="305"/>
      <c r="M324" s="305"/>
      <c r="N324" s="305"/>
      <c r="O324" s="305"/>
      <c r="P324" s="305"/>
      <c r="Q324" s="305"/>
      <c r="R324" s="305"/>
      <c r="S324" s="305"/>
      <c r="T324" s="305"/>
      <c r="AG324" s="25"/>
      <c r="AL324" s="25"/>
      <c r="AN324" s="25"/>
      <c r="AS324" s="25"/>
      <c r="AU324" s="25"/>
      <c r="AZ324" s="25"/>
      <c r="BB324" s="25"/>
      <c r="BG324" s="25"/>
    </row>
    <row r="325" spans="1:59">
      <c r="B325" s="338" t="s">
        <v>119</v>
      </c>
      <c r="C325" s="338"/>
      <c r="D325" s="338"/>
      <c r="E325" s="338"/>
      <c r="F325" s="338"/>
      <c r="G325" s="338"/>
      <c r="H325" s="338"/>
      <c r="I325" s="338"/>
      <c r="J325" s="338"/>
      <c r="K325" s="307">
        <v>32</v>
      </c>
      <c r="L325" s="307"/>
      <c r="M325" s="307"/>
      <c r="O325" s="308"/>
      <c r="P325" s="308"/>
      <c r="Q325" s="308"/>
      <c r="R325" s="308"/>
      <c r="S325" s="79" t="s">
        <v>107</v>
      </c>
      <c r="T325" s="309">
        <f>K325*O325</f>
        <v>0</v>
      </c>
      <c r="U325" s="309"/>
      <c r="V325" s="309"/>
      <c r="W325" s="309"/>
      <c r="X325" s="309"/>
      <c r="AG325" s="310"/>
      <c r="AH325" s="310"/>
      <c r="AI325" s="310"/>
      <c r="AJ325" s="291"/>
      <c r="AK325" s="291"/>
      <c r="AL325" s="291"/>
      <c r="AN325" s="310"/>
      <c r="AO325" s="310"/>
      <c r="AP325" s="310"/>
      <c r="AQ325" s="291"/>
      <c r="AR325" s="291"/>
      <c r="AS325" s="291"/>
      <c r="AU325" s="310"/>
      <c r="AV325" s="310"/>
      <c r="AW325" s="310"/>
      <c r="AX325" s="291"/>
      <c r="AY325" s="291"/>
      <c r="AZ325" s="291"/>
      <c r="BB325" s="310"/>
      <c r="BC325" s="310"/>
      <c r="BD325" s="310"/>
      <c r="BE325" s="291"/>
      <c r="BF325" s="291"/>
      <c r="BG325" s="291"/>
    </row>
    <row r="326" spans="1:59">
      <c r="B326" s="83"/>
      <c r="C326" s="83"/>
      <c r="D326" s="83"/>
      <c r="E326" s="83"/>
      <c r="F326" s="83"/>
      <c r="G326" s="83"/>
      <c r="H326" s="83"/>
      <c r="I326" s="83"/>
      <c r="J326" s="83"/>
      <c r="K326" s="78"/>
      <c r="L326" s="79"/>
      <c r="M326" s="79"/>
      <c r="O326" s="145"/>
      <c r="P326" s="145"/>
      <c r="Q326" s="145"/>
      <c r="R326" s="145"/>
      <c r="S326" s="79"/>
      <c r="T326" s="116"/>
      <c r="U326" s="116"/>
      <c r="V326" s="116"/>
      <c r="W326" s="116"/>
      <c r="X326" s="116"/>
      <c r="AG326" s="81"/>
      <c r="AH326" s="81"/>
      <c r="AI326" s="81"/>
      <c r="AJ326" s="80"/>
      <c r="AK326" s="80"/>
      <c r="AL326" s="80"/>
      <c r="AN326" s="81"/>
      <c r="AO326" s="81"/>
      <c r="AP326" s="81"/>
      <c r="AQ326" s="80"/>
      <c r="AR326" s="80"/>
      <c r="AS326" s="80"/>
      <c r="AU326" s="81"/>
      <c r="AV326" s="81"/>
      <c r="AW326" s="81"/>
      <c r="AX326" s="80"/>
      <c r="AY326" s="80"/>
      <c r="AZ326" s="80"/>
      <c r="BB326" s="81"/>
      <c r="BC326" s="81"/>
      <c r="BD326" s="81"/>
      <c r="BE326" s="80"/>
      <c r="BF326" s="80"/>
      <c r="BG326" s="80"/>
    </row>
    <row r="327" spans="1:59">
      <c r="A327" s="303" t="s">
        <v>138</v>
      </c>
      <c r="B327" s="303"/>
      <c r="C327" s="332" t="s">
        <v>348</v>
      </c>
      <c r="D327" s="332"/>
      <c r="E327" s="332"/>
      <c r="F327" s="332"/>
      <c r="G327" s="332"/>
      <c r="H327" s="332"/>
      <c r="I327" s="332"/>
      <c r="J327" s="332"/>
      <c r="K327" s="332"/>
      <c r="L327" s="332"/>
      <c r="M327" s="332"/>
      <c r="N327" s="332"/>
      <c r="O327" s="332"/>
      <c r="AG327" s="25"/>
      <c r="AL327" s="25"/>
      <c r="AN327" s="25"/>
      <c r="AS327" s="25"/>
      <c r="AU327" s="25"/>
      <c r="AZ327" s="25"/>
      <c r="BB327" s="25"/>
      <c r="BG327" s="25"/>
    </row>
    <row r="328" spans="1:59" ht="15.75" customHeight="1">
      <c r="B328" s="305" t="s">
        <v>349</v>
      </c>
      <c r="C328" s="305"/>
      <c r="D328" s="305"/>
      <c r="E328" s="305"/>
      <c r="F328" s="305"/>
      <c r="G328" s="305"/>
      <c r="H328" s="305"/>
      <c r="I328" s="305"/>
      <c r="J328" s="305"/>
      <c r="K328" s="305"/>
      <c r="L328" s="305"/>
      <c r="M328" s="305"/>
      <c r="N328" s="305"/>
      <c r="O328" s="305"/>
      <c r="P328" s="305"/>
      <c r="Q328" s="305"/>
      <c r="R328" s="305"/>
      <c r="S328" s="305"/>
      <c r="T328" s="305"/>
      <c r="AG328" s="25"/>
      <c r="AL328" s="25"/>
      <c r="AN328" s="25"/>
      <c r="AS328" s="25"/>
      <c r="AU328" s="25"/>
      <c r="AZ328" s="25"/>
      <c r="BB328" s="25"/>
      <c r="BG328" s="25"/>
    </row>
    <row r="329" spans="1:59" ht="15.75" customHeight="1">
      <c r="B329" s="305"/>
      <c r="C329" s="305"/>
      <c r="D329" s="305"/>
      <c r="E329" s="305"/>
      <c r="F329" s="305"/>
      <c r="G329" s="305"/>
      <c r="H329" s="305"/>
      <c r="I329" s="305"/>
      <c r="J329" s="305"/>
      <c r="K329" s="305"/>
      <c r="L329" s="305"/>
      <c r="M329" s="305"/>
      <c r="N329" s="305"/>
      <c r="O329" s="305"/>
      <c r="P329" s="305"/>
      <c r="Q329" s="305"/>
      <c r="R329" s="305"/>
      <c r="S329" s="305"/>
      <c r="T329" s="305"/>
      <c r="AG329" s="25"/>
      <c r="AL329" s="25"/>
      <c r="AN329" s="25"/>
      <c r="AS329" s="25"/>
      <c r="AU329" s="25"/>
      <c r="AZ329" s="25"/>
      <c r="BB329" s="25"/>
      <c r="BG329" s="25"/>
    </row>
    <row r="330" spans="1:59" ht="15.75" customHeight="1">
      <c r="B330" s="305"/>
      <c r="C330" s="305"/>
      <c r="D330" s="305"/>
      <c r="E330" s="305"/>
      <c r="F330" s="305"/>
      <c r="G330" s="305"/>
      <c r="H330" s="305"/>
      <c r="I330" s="305"/>
      <c r="J330" s="305"/>
      <c r="K330" s="305"/>
      <c r="L330" s="305"/>
      <c r="M330" s="305"/>
      <c r="N330" s="305"/>
      <c r="O330" s="305"/>
      <c r="P330" s="305"/>
      <c r="Q330" s="305"/>
      <c r="R330" s="305"/>
      <c r="S330" s="305"/>
      <c r="T330" s="305"/>
      <c r="AG330" s="25"/>
      <c r="AL330" s="25"/>
      <c r="AN330" s="25"/>
      <c r="AS330" s="25"/>
      <c r="AU330" s="25"/>
      <c r="AZ330" s="25"/>
      <c r="BB330" s="25"/>
      <c r="BG330" s="25"/>
    </row>
    <row r="331" spans="1:59" ht="15.75" customHeight="1">
      <c r="B331" s="305"/>
      <c r="C331" s="305"/>
      <c r="D331" s="305"/>
      <c r="E331" s="305"/>
      <c r="F331" s="305"/>
      <c r="G331" s="305"/>
      <c r="H331" s="305"/>
      <c r="I331" s="305"/>
      <c r="J331" s="305"/>
      <c r="K331" s="305"/>
      <c r="L331" s="305"/>
      <c r="M331" s="305"/>
      <c r="N331" s="305"/>
      <c r="O331" s="305"/>
      <c r="P331" s="305"/>
      <c r="Q331" s="305"/>
      <c r="R331" s="305"/>
      <c r="S331" s="305"/>
      <c r="T331" s="305"/>
      <c r="AG331" s="25"/>
      <c r="AL331" s="25"/>
      <c r="AN331" s="25"/>
      <c r="AS331" s="25"/>
      <c r="AU331" s="25"/>
      <c r="AZ331" s="25"/>
      <c r="BB331" s="25"/>
      <c r="BG331" s="25"/>
    </row>
    <row r="332" spans="1:59" ht="15.75" customHeight="1">
      <c r="B332" s="305"/>
      <c r="C332" s="305"/>
      <c r="D332" s="305"/>
      <c r="E332" s="305"/>
      <c r="F332" s="305"/>
      <c r="G332" s="305"/>
      <c r="H332" s="305"/>
      <c r="I332" s="305"/>
      <c r="J332" s="305"/>
      <c r="K332" s="305"/>
      <c r="L332" s="305"/>
      <c r="M332" s="305"/>
      <c r="N332" s="305"/>
      <c r="O332" s="305"/>
      <c r="P332" s="305"/>
      <c r="Q332" s="305"/>
      <c r="R332" s="305"/>
      <c r="S332" s="305"/>
      <c r="T332" s="305"/>
      <c r="AG332" s="25"/>
      <c r="AL332" s="25"/>
      <c r="AN332" s="25"/>
      <c r="AS332" s="25"/>
      <c r="AU332" s="25"/>
      <c r="AZ332" s="25"/>
      <c r="BB332" s="25"/>
      <c r="BG332" s="25"/>
    </row>
    <row r="333" spans="1:59" ht="15.75" customHeight="1">
      <c r="B333" s="305"/>
      <c r="C333" s="305"/>
      <c r="D333" s="305"/>
      <c r="E333" s="305"/>
      <c r="F333" s="305"/>
      <c r="G333" s="305"/>
      <c r="H333" s="305"/>
      <c r="I333" s="305"/>
      <c r="J333" s="305"/>
      <c r="K333" s="305"/>
      <c r="L333" s="305"/>
      <c r="M333" s="305"/>
      <c r="N333" s="305"/>
      <c r="O333" s="305"/>
      <c r="P333" s="305"/>
      <c r="Q333" s="305"/>
      <c r="R333" s="305"/>
      <c r="S333" s="305"/>
      <c r="T333" s="305"/>
      <c r="AG333" s="25"/>
      <c r="AL333" s="25"/>
      <c r="AN333" s="25"/>
      <c r="AS333" s="25"/>
      <c r="AU333" s="25"/>
      <c r="AZ333" s="25"/>
      <c r="BB333" s="25"/>
      <c r="BG333" s="25"/>
    </row>
    <row r="334" spans="1:59" ht="15.75" customHeight="1">
      <c r="B334" s="305"/>
      <c r="C334" s="305"/>
      <c r="D334" s="305"/>
      <c r="E334" s="305"/>
      <c r="F334" s="305"/>
      <c r="G334" s="305"/>
      <c r="H334" s="305"/>
      <c r="I334" s="305"/>
      <c r="J334" s="305"/>
      <c r="K334" s="305"/>
      <c r="L334" s="305"/>
      <c r="M334" s="305"/>
      <c r="N334" s="305"/>
      <c r="O334" s="305"/>
      <c r="P334" s="305"/>
      <c r="Q334" s="305"/>
      <c r="R334" s="305"/>
      <c r="S334" s="305"/>
      <c r="T334" s="305"/>
      <c r="AG334" s="25"/>
      <c r="AL334" s="25"/>
      <c r="AN334" s="25"/>
      <c r="AS334" s="25"/>
      <c r="AU334" s="25"/>
      <c r="AZ334" s="25"/>
      <c r="BB334" s="25"/>
      <c r="BG334" s="25"/>
    </row>
    <row r="335" spans="1:59" ht="15.75" customHeight="1">
      <c r="B335" s="305"/>
      <c r="C335" s="305"/>
      <c r="D335" s="305"/>
      <c r="E335" s="305"/>
      <c r="F335" s="305"/>
      <c r="G335" s="305"/>
      <c r="H335" s="305"/>
      <c r="I335" s="305"/>
      <c r="J335" s="305"/>
      <c r="K335" s="305"/>
      <c r="L335" s="305"/>
      <c r="M335" s="305"/>
      <c r="N335" s="305"/>
      <c r="O335" s="305"/>
      <c r="P335" s="305"/>
      <c r="Q335" s="305"/>
      <c r="R335" s="305"/>
      <c r="S335" s="305"/>
      <c r="T335" s="305"/>
      <c r="AG335" s="25"/>
      <c r="AL335" s="25"/>
      <c r="AN335" s="25"/>
      <c r="AS335" s="25"/>
      <c r="AU335" s="25"/>
      <c r="AZ335" s="25"/>
      <c r="BB335" s="25"/>
      <c r="BG335" s="25"/>
    </row>
    <row r="336" spans="1:59" ht="15.75" customHeight="1">
      <c r="B336" s="305"/>
      <c r="C336" s="305"/>
      <c r="D336" s="305"/>
      <c r="E336" s="305"/>
      <c r="F336" s="305"/>
      <c r="G336" s="305"/>
      <c r="H336" s="305"/>
      <c r="I336" s="305"/>
      <c r="J336" s="305"/>
      <c r="K336" s="305"/>
      <c r="L336" s="305"/>
      <c r="M336" s="305"/>
      <c r="N336" s="305"/>
      <c r="O336" s="305"/>
      <c r="P336" s="305"/>
      <c r="Q336" s="305"/>
      <c r="R336" s="305"/>
      <c r="S336" s="305"/>
      <c r="T336" s="305"/>
      <c r="AG336" s="25"/>
      <c r="AL336" s="25"/>
      <c r="AN336" s="25"/>
      <c r="AS336" s="25"/>
      <c r="AU336" s="25"/>
      <c r="AZ336" s="25"/>
      <c r="BB336" s="25"/>
      <c r="BG336" s="25"/>
    </row>
    <row r="337" spans="1:59">
      <c r="B337" s="306" t="s">
        <v>350</v>
      </c>
      <c r="C337" s="291"/>
      <c r="D337" s="291"/>
      <c r="E337" s="291"/>
      <c r="F337" s="291"/>
      <c r="J337" s="25" t="s">
        <v>119</v>
      </c>
      <c r="K337" s="307">
        <v>33.5</v>
      </c>
      <c r="L337" s="307"/>
      <c r="M337" s="307"/>
      <c r="O337" s="308"/>
      <c r="P337" s="308"/>
      <c r="Q337" s="308"/>
      <c r="R337" s="308"/>
      <c r="S337" s="79" t="s">
        <v>107</v>
      </c>
      <c r="T337" s="309">
        <f>K337*O337</f>
        <v>0</v>
      </c>
      <c r="U337" s="309"/>
      <c r="V337" s="309"/>
      <c r="W337" s="309"/>
      <c r="X337" s="309"/>
      <c r="AG337" s="310"/>
      <c r="AH337" s="310"/>
      <c r="AI337" s="310"/>
      <c r="AJ337" s="291"/>
      <c r="AK337" s="291"/>
      <c r="AL337" s="291"/>
      <c r="AN337" s="310"/>
      <c r="AO337" s="310"/>
      <c r="AP337" s="310"/>
      <c r="AQ337" s="291"/>
      <c r="AR337" s="291"/>
      <c r="AS337" s="291"/>
      <c r="AU337" s="310"/>
      <c r="AV337" s="310"/>
      <c r="AW337" s="310"/>
      <c r="AX337" s="291"/>
      <c r="AY337" s="291"/>
      <c r="AZ337" s="291"/>
      <c r="BB337" s="310"/>
      <c r="BC337" s="310"/>
      <c r="BD337" s="310"/>
      <c r="BE337" s="291"/>
      <c r="BF337" s="291"/>
      <c r="BG337" s="291"/>
    </row>
    <row r="338" spans="1:59">
      <c r="B338" s="306" t="s">
        <v>351</v>
      </c>
      <c r="C338" s="291"/>
      <c r="D338" s="291"/>
      <c r="E338" s="291"/>
      <c r="F338" s="291"/>
      <c r="J338" s="25" t="s">
        <v>119</v>
      </c>
      <c r="K338" s="307">
        <v>2.7</v>
      </c>
      <c r="L338" s="307"/>
      <c r="M338" s="307"/>
      <c r="O338" s="308"/>
      <c r="P338" s="308"/>
      <c r="Q338" s="308"/>
      <c r="R338" s="308"/>
      <c r="S338" s="79" t="s">
        <v>107</v>
      </c>
      <c r="T338" s="309">
        <f>K338*O338</f>
        <v>0</v>
      </c>
      <c r="U338" s="309"/>
      <c r="V338" s="309"/>
      <c r="W338" s="309"/>
      <c r="X338" s="309"/>
      <c r="AG338" s="310"/>
      <c r="AH338" s="310"/>
      <c r="AI338" s="310"/>
      <c r="AJ338" s="291"/>
      <c r="AK338" s="291"/>
      <c r="AL338" s="291"/>
      <c r="AN338" s="310"/>
      <c r="AO338" s="310"/>
      <c r="AP338" s="310"/>
      <c r="AQ338" s="291"/>
      <c r="AR338" s="291"/>
      <c r="AS338" s="291"/>
      <c r="AU338" s="310"/>
      <c r="AV338" s="310"/>
      <c r="AW338" s="310"/>
      <c r="AX338" s="291"/>
      <c r="AY338" s="291"/>
      <c r="AZ338" s="291"/>
      <c r="BB338" s="310"/>
      <c r="BC338" s="310"/>
      <c r="BD338" s="310"/>
      <c r="BE338" s="291"/>
      <c r="BF338" s="291"/>
      <c r="BG338" s="291"/>
    </row>
    <row r="339" spans="1:59">
      <c r="B339" s="160"/>
      <c r="C339" s="160"/>
      <c r="D339" s="160"/>
      <c r="E339" s="160"/>
      <c r="F339" s="160"/>
      <c r="K339" s="165"/>
      <c r="L339" s="165"/>
      <c r="M339" s="165"/>
      <c r="O339" s="174"/>
      <c r="P339" s="174"/>
      <c r="Q339" s="174"/>
      <c r="R339" s="174"/>
      <c r="S339" s="79"/>
      <c r="T339" s="175"/>
      <c r="U339" s="175"/>
      <c r="V339" s="175"/>
      <c r="W339" s="175"/>
      <c r="X339" s="175"/>
      <c r="AG339" s="166"/>
      <c r="AH339" s="166"/>
      <c r="AI339" s="166"/>
      <c r="AJ339" s="160"/>
      <c r="AK339" s="160"/>
      <c r="AL339" s="160"/>
      <c r="AN339" s="166"/>
      <c r="AO339" s="166"/>
      <c r="AP339" s="166"/>
      <c r="AQ339" s="160"/>
      <c r="AR339" s="160"/>
      <c r="AS339" s="160"/>
      <c r="AU339" s="166"/>
      <c r="AV339" s="166"/>
      <c r="AW339" s="166"/>
      <c r="AX339" s="160"/>
      <c r="AY339" s="160"/>
      <c r="AZ339" s="160"/>
      <c r="BB339" s="166"/>
      <c r="BC339" s="166"/>
      <c r="BD339" s="166"/>
      <c r="BE339" s="160"/>
      <c r="BF339" s="160"/>
      <c r="BG339" s="160"/>
    </row>
    <row r="340" spans="1:59">
      <c r="A340" s="303" t="s">
        <v>139</v>
      </c>
      <c r="B340" s="303"/>
      <c r="C340" s="332" t="s">
        <v>352</v>
      </c>
      <c r="D340" s="332"/>
      <c r="E340" s="332"/>
      <c r="F340" s="332"/>
      <c r="G340" s="332"/>
      <c r="H340" s="332"/>
      <c r="I340" s="332"/>
      <c r="J340" s="332"/>
      <c r="K340" s="332"/>
      <c r="L340" s="332"/>
      <c r="M340" s="332"/>
      <c r="N340" s="332"/>
      <c r="O340" s="332"/>
      <c r="AG340" s="25"/>
      <c r="AL340" s="25"/>
      <c r="AN340" s="25"/>
      <c r="AS340" s="25"/>
      <c r="AU340" s="25"/>
      <c r="AZ340" s="25"/>
      <c r="BB340" s="25"/>
      <c r="BG340" s="25"/>
    </row>
    <row r="341" spans="1:59" ht="15.75" customHeight="1">
      <c r="B341" s="305" t="s">
        <v>353</v>
      </c>
      <c r="C341" s="305"/>
      <c r="D341" s="305"/>
      <c r="E341" s="305"/>
      <c r="F341" s="305"/>
      <c r="G341" s="305"/>
      <c r="H341" s="305"/>
      <c r="I341" s="305"/>
      <c r="J341" s="305"/>
      <c r="K341" s="305"/>
      <c r="L341" s="305"/>
      <c r="M341" s="305"/>
      <c r="N341" s="305"/>
      <c r="O341" s="305"/>
      <c r="P341" s="305"/>
      <c r="Q341" s="305"/>
      <c r="R341" s="305"/>
      <c r="S341" s="305"/>
      <c r="T341" s="305"/>
      <c r="AG341" s="25"/>
      <c r="AL341" s="25"/>
      <c r="AN341" s="25"/>
      <c r="AS341" s="25"/>
      <c r="AU341" s="25"/>
      <c r="AZ341" s="25"/>
      <c r="BB341" s="25"/>
      <c r="BG341" s="25"/>
    </row>
    <row r="342" spans="1:59" ht="15.75" customHeight="1">
      <c r="B342" s="305"/>
      <c r="C342" s="305"/>
      <c r="D342" s="305"/>
      <c r="E342" s="305"/>
      <c r="F342" s="305"/>
      <c r="G342" s="305"/>
      <c r="H342" s="305"/>
      <c r="I342" s="305"/>
      <c r="J342" s="305"/>
      <c r="K342" s="305"/>
      <c r="L342" s="305"/>
      <c r="M342" s="305"/>
      <c r="N342" s="305"/>
      <c r="O342" s="305"/>
      <c r="P342" s="305"/>
      <c r="Q342" s="305"/>
      <c r="R342" s="305"/>
      <c r="S342" s="305"/>
      <c r="T342" s="305"/>
      <c r="AG342" s="25"/>
      <c r="AL342" s="25"/>
      <c r="AN342" s="25"/>
      <c r="AS342" s="25"/>
      <c r="AU342" s="25"/>
      <c r="AZ342" s="25"/>
      <c r="BB342" s="25"/>
      <c r="BG342" s="25"/>
    </row>
    <row r="343" spans="1:59" ht="15.75" customHeight="1">
      <c r="B343" s="305"/>
      <c r="C343" s="305"/>
      <c r="D343" s="305"/>
      <c r="E343" s="305"/>
      <c r="F343" s="305"/>
      <c r="G343" s="305"/>
      <c r="H343" s="305"/>
      <c r="I343" s="305"/>
      <c r="J343" s="305"/>
      <c r="K343" s="305"/>
      <c r="L343" s="305"/>
      <c r="M343" s="305"/>
      <c r="N343" s="305"/>
      <c r="O343" s="305"/>
      <c r="P343" s="305"/>
      <c r="Q343" s="305"/>
      <c r="R343" s="305"/>
      <c r="S343" s="305"/>
      <c r="T343" s="305"/>
      <c r="AG343" s="25"/>
      <c r="AL343" s="25"/>
      <c r="AN343" s="25"/>
      <c r="AS343" s="25"/>
      <c r="AU343" s="25"/>
      <c r="AZ343" s="25"/>
      <c r="BB343" s="25"/>
      <c r="BG343" s="25"/>
    </row>
    <row r="344" spans="1:59" ht="15.75" customHeight="1">
      <c r="B344" s="305"/>
      <c r="C344" s="305"/>
      <c r="D344" s="305"/>
      <c r="E344" s="305"/>
      <c r="F344" s="305"/>
      <c r="G344" s="305"/>
      <c r="H344" s="305"/>
      <c r="I344" s="305"/>
      <c r="J344" s="305"/>
      <c r="K344" s="305"/>
      <c r="L344" s="305"/>
      <c r="M344" s="305"/>
      <c r="N344" s="305"/>
      <c r="O344" s="305"/>
      <c r="P344" s="305"/>
      <c r="Q344" s="305"/>
      <c r="R344" s="305"/>
      <c r="S344" s="305"/>
      <c r="T344" s="305"/>
      <c r="AG344" s="25"/>
      <c r="AL344" s="25"/>
      <c r="AN344" s="25"/>
      <c r="AS344" s="25"/>
      <c r="AU344" s="25"/>
      <c r="AZ344" s="25"/>
      <c r="BB344" s="25"/>
      <c r="BG344" s="25"/>
    </row>
    <row r="345" spans="1:59" ht="15.75" customHeight="1">
      <c r="B345" s="305"/>
      <c r="C345" s="305"/>
      <c r="D345" s="305"/>
      <c r="E345" s="305"/>
      <c r="F345" s="305"/>
      <c r="G345" s="305"/>
      <c r="H345" s="305"/>
      <c r="I345" s="305"/>
      <c r="J345" s="305"/>
      <c r="K345" s="305"/>
      <c r="L345" s="305"/>
      <c r="M345" s="305"/>
      <c r="N345" s="305"/>
      <c r="O345" s="305"/>
      <c r="P345" s="305"/>
      <c r="Q345" s="305"/>
      <c r="R345" s="305"/>
      <c r="S345" s="305"/>
      <c r="T345" s="305"/>
      <c r="AG345" s="25"/>
      <c r="AL345" s="25"/>
      <c r="AN345" s="25"/>
      <c r="AS345" s="25"/>
      <c r="AU345" s="25"/>
      <c r="AZ345" s="25"/>
      <c r="BB345" s="25"/>
      <c r="BG345" s="25"/>
    </row>
    <row r="346" spans="1:59" ht="15.75" customHeight="1">
      <c r="B346" s="305"/>
      <c r="C346" s="305"/>
      <c r="D346" s="305"/>
      <c r="E346" s="305"/>
      <c r="F346" s="305"/>
      <c r="G346" s="305"/>
      <c r="H346" s="305"/>
      <c r="I346" s="305"/>
      <c r="J346" s="305"/>
      <c r="K346" s="305"/>
      <c r="L346" s="305"/>
      <c r="M346" s="305"/>
      <c r="N346" s="305"/>
      <c r="O346" s="305"/>
      <c r="P346" s="305"/>
      <c r="Q346" s="305"/>
      <c r="R346" s="305"/>
      <c r="S346" s="305"/>
      <c r="T346" s="305"/>
      <c r="AG346" s="25"/>
      <c r="AL346" s="25"/>
      <c r="AN346" s="25"/>
      <c r="AS346" s="25"/>
      <c r="AU346" s="25"/>
      <c r="AZ346" s="25"/>
      <c r="BB346" s="25"/>
      <c r="BG346" s="25"/>
    </row>
    <row r="347" spans="1:59" ht="15.75" customHeight="1">
      <c r="B347" s="305"/>
      <c r="C347" s="305"/>
      <c r="D347" s="305"/>
      <c r="E347" s="305"/>
      <c r="F347" s="305"/>
      <c r="G347" s="305"/>
      <c r="H347" s="305"/>
      <c r="I347" s="305"/>
      <c r="J347" s="305"/>
      <c r="K347" s="305"/>
      <c r="L347" s="305"/>
      <c r="M347" s="305"/>
      <c r="N347" s="305"/>
      <c r="O347" s="305"/>
      <c r="P347" s="305"/>
      <c r="Q347" s="305"/>
      <c r="R347" s="305"/>
      <c r="S347" s="305"/>
      <c r="T347" s="305"/>
      <c r="AG347" s="25"/>
      <c r="AL347" s="25"/>
      <c r="AN347" s="25"/>
      <c r="AS347" s="25"/>
      <c r="AU347" s="25"/>
      <c r="AZ347" s="25"/>
      <c r="BB347" s="25"/>
      <c r="BG347" s="25"/>
    </row>
    <row r="348" spans="1:59" ht="15.75" customHeight="1">
      <c r="B348" s="305"/>
      <c r="C348" s="305"/>
      <c r="D348" s="305"/>
      <c r="E348" s="305"/>
      <c r="F348" s="305"/>
      <c r="G348" s="305"/>
      <c r="H348" s="305"/>
      <c r="I348" s="305"/>
      <c r="J348" s="305"/>
      <c r="K348" s="305"/>
      <c r="L348" s="305"/>
      <c r="M348" s="305"/>
      <c r="N348" s="305"/>
      <c r="O348" s="305"/>
      <c r="P348" s="305"/>
      <c r="Q348" s="305"/>
      <c r="R348" s="305"/>
      <c r="S348" s="305"/>
      <c r="T348" s="305"/>
      <c r="AG348" s="25"/>
      <c r="AL348" s="25"/>
      <c r="AN348" s="25"/>
      <c r="AS348" s="25"/>
      <c r="AU348" s="25"/>
      <c r="AZ348" s="25"/>
      <c r="BB348" s="25"/>
      <c r="BG348" s="25"/>
    </row>
    <row r="349" spans="1:59">
      <c r="B349" s="306" t="s">
        <v>350</v>
      </c>
      <c r="C349" s="291"/>
      <c r="D349" s="291"/>
      <c r="E349" s="291"/>
      <c r="F349" s="291"/>
      <c r="J349" s="25" t="s">
        <v>119</v>
      </c>
      <c r="K349" s="307">
        <v>4</v>
      </c>
      <c r="L349" s="307"/>
      <c r="M349" s="307"/>
      <c r="O349" s="308"/>
      <c r="P349" s="308"/>
      <c r="Q349" s="308"/>
      <c r="R349" s="308"/>
      <c r="S349" s="79" t="s">
        <v>107</v>
      </c>
      <c r="T349" s="309">
        <f>K349*O349</f>
        <v>0</v>
      </c>
      <c r="U349" s="309"/>
      <c r="V349" s="309"/>
      <c r="W349" s="309"/>
      <c r="X349" s="309"/>
      <c r="AG349" s="310"/>
      <c r="AH349" s="310"/>
      <c r="AI349" s="310"/>
      <c r="AJ349" s="291"/>
      <c r="AK349" s="291"/>
      <c r="AL349" s="291"/>
      <c r="AN349" s="310"/>
      <c r="AO349" s="310"/>
      <c r="AP349" s="310"/>
      <c r="AQ349" s="291"/>
      <c r="AR349" s="291"/>
      <c r="AS349" s="291"/>
      <c r="AU349" s="310"/>
      <c r="AV349" s="310"/>
      <c r="AW349" s="310"/>
      <c r="AX349" s="291"/>
      <c r="AY349" s="291"/>
      <c r="AZ349" s="291"/>
      <c r="BB349" s="310"/>
      <c r="BC349" s="310"/>
      <c r="BD349" s="310"/>
      <c r="BE349" s="291"/>
      <c r="BF349" s="291"/>
      <c r="BG349" s="291"/>
    </row>
    <row r="350" spans="1:59">
      <c r="B350" s="26"/>
      <c r="C350" s="26"/>
      <c r="D350" s="26"/>
      <c r="E350" s="26"/>
      <c r="F350" s="26"/>
      <c r="K350" s="78"/>
      <c r="L350" s="79"/>
      <c r="M350" s="79"/>
      <c r="O350" s="145"/>
      <c r="P350" s="145"/>
      <c r="Q350" s="145"/>
      <c r="R350" s="145"/>
      <c r="S350" s="79"/>
      <c r="T350" s="116"/>
      <c r="U350" s="116"/>
      <c r="V350" s="116"/>
      <c r="W350" s="116"/>
      <c r="X350" s="116"/>
      <c r="AG350" s="81"/>
      <c r="AH350" s="81"/>
      <c r="AI350" s="81"/>
      <c r="AJ350" s="80"/>
      <c r="AK350" s="80"/>
      <c r="AL350" s="80"/>
      <c r="AN350" s="81"/>
      <c r="AO350" s="81"/>
      <c r="AP350" s="81"/>
      <c r="AQ350" s="80"/>
      <c r="AR350" s="80"/>
      <c r="AS350" s="80"/>
      <c r="AU350" s="81"/>
      <c r="AV350" s="81"/>
      <c r="AW350" s="81"/>
      <c r="AX350" s="80"/>
      <c r="AY350" s="80"/>
      <c r="AZ350" s="80"/>
      <c r="BB350" s="81"/>
      <c r="BC350" s="81"/>
      <c r="BD350" s="81"/>
      <c r="BE350" s="80"/>
      <c r="BF350" s="80"/>
      <c r="BG350" s="80"/>
    </row>
    <row r="351" spans="1:59">
      <c r="A351" s="303" t="s">
        <v>140</v>
      </c>
      <c r="B351" s="303"/>
      <c r="C351" s="332" t="s">
        <v>355</v>
      </c>
      <c r="D351" s="332"/>
      <c r="E351" s="332"/>
      <c r="F351" s="332"/>
      <c r="G351" s="332"/>
      <c r="H351" s="332"/>
      <c r="I351" s="332"/>
      <c r="J351" s="332"/>
      <c r="K351" s="332"/>
      <c r="L351" s="332"/>
      <c r="M351" s="332"/>
      <c r="N351" s="332"/>
      <c r="O351" s="332"/>
      <c r="AG351" s="25"/>
      <c r="AL351" s="25"/>
      <c r="AN351" s="25"/>
      <c r="AS351" s="25"/>
      <c r="AU351" s="25"/>
      <c r="AZ351" s="25"/>
      <c r="BB351" s="25"/>
      <c r="BG351" s="25"/>
    </row>
    <row r="352" spans="1:59" ht="15.75" customHeight="1">
      <c r="B352" s="305" t="s">
        <v>354</v>
      </c>
      <c r="C352" s="305"/>
      <c r="D352" s="305"/>
      <c r="E352" s="305"/>
      <c r="F352" s="305"/>
      <c r="G352" s="305"/>
      <c r="H352" s="305"/>
      <c r="I352" s="305"/>
      <c r="J352" s="305"/>
      <c r="K352" s="305"/>
      <c r="L352" s="305"/>
      <c r="M352" s="305"/>
      <c r="N352" s="305"/>
      <c r="O352" s="305"/>
      <c r="P352" s="305"/>
      <c r="Q352" s="305"/>
      <c r="R352" s="305"/>
      <c r="S352" s="305"/>
      <c r="T352" s="305"/>
      <c r="AG352" s="25"/>
      <c r="AL352" s="25"/>
      <c r="AN352" s="25"/>
      <c r="AS352" s="25"/>
      <c r="AU352" s="25"/>
      <c r="AZ352" s="25"/>
      <c r="BB352" s="25"/>
      <c r="BG352" s="25"/>
    </row>
    <row r="353" spans="1:59">
      <c r="B353" s="305"/>
      <c r="C353" s="305"/>
      <c r="D353" s="305"/>
      <c r="E353" s="305"/>
      <c r="F353" s="305"/>
      <c r="G353" s="305"/>
      <c r="H353" s="305"/>
      <c r="I353" s="305"/>
      <c r="J353" s="305"/>
      <c r="K353" s="305"/>
      <c r="L353" s="305"/>
      <c r="M353" s="305"/>
      <c r="N353" s="305"/>
      <c r="O353" s="305"/>
      <c r="P353" s="305"/>
      <c r="Q353" s="305"/>
      <c r="R353" s="305"/>
      <c r="S353" s="305"/>
      <c r="T353" s="305"/>
      <c r="AG353" s="25"/>
      <c r="AL353" s="25"/>
      <c r="AN353" s="25"/>
      <c r="AS353" s="25"/>
      <c r="AU353" s="25"/>
      <c r="AZ353" s="25"/>
      <c r="BB353" s="25"/>
      <c r="BG353" s="25"/>
    </row>
    <row r="354" spans="1:59">
      <c r="B354" s="305"/>
      <c r="C354" s="305"/>
      <c r="D354" s="305"/>
      <c r="E354" s="305"/>
      <c r="F354" s="305"/>
      <c r="G354" s="305"/>
      <c r="H354" s="305"/>
      <c r="I354" s="305"/>
      <c r="J354" s="305"/>
      <c r="K354" s="305"/>
      <c r="L354" s="305"/>
      <c r="M354" s="305"/>
      <c r="N354" s="305"/>
      <c r="O354" s="305"/>
      <c r="P354" s="305"/>
      <c r="Q354" s="305"/>
      <c r="R354" s="305"/>
      <c r="S354" s="305"/>
      <c r="T354" s="305"/>
      <c r="AG354" s="25"/>
      <c r="AL354" s="25"/>
      <c r="AN354" s="25"/>
      <c r="AS354" s="25"/>
      <c r="AU354" s="25"/>
      <c r="AZ354" s="25"/>
      <c r="BB354" s="25"/>
      <c r="BG354" s="25"/>
    </row>
    <row r="355" spans="1:59">
      <c r="B355" s="305"/>
      <c r="C355" s="305"/>
      <c r="D355" s="305"/>
      <c r="E355" s="305"/>
      <c r="F355" s="305"/>
      <c r="G355" s="305"/>
      <c r="H355" s="305"/>
      <c r="I355" s="305"/>
      <c r="J355" s="305"/>
      <c r="K355" s="305"/>
      <c r="L355" s="305"/>
      <c r="M355" s="305"/>
      <c r="N355" s="305"/>
      <c r="O355" s="305"/>
      <c r="P355" s="305"/>
      <c r="Q355" s="305"/>
      <c r="R355" s="305"/>
      <c r="S355" s="305"/>
      <c r="T355" s="305"/>
      <c r="AG355" s="25"/>
      <c r="AL355" s="25"/>
      <c r="AN355" s="25"/>
      <c r="AS355" s="25"/>
      <c r="AU355" s="25"/>
      <c r="AZ355" s="25"/>
      <c r="BB355" s="25"/>
      <c r="BG355" s="25"/>
    </row>
    <row r="356" spans="1:59">
      <c r="B356" s="305"/>
      <c r="C356" s="305"/>
      <c r="D356" s="305"/>
      <c r="E356" s="305"/>
      <c r="F356" s="305"/>
      <c r="G356" s="305"/>
      <c r="H356" s="305"/>
      <c r="I356" s="305"/>
      <c r="J356" s="305"/>
      <c r="K356" s="305"/>
      <c r="L356" s="305"/>
      <c r="M356" s="305"/>
      <c r="N356" s="305"/>
      <c r="O356" s="305"/>
      <c r="P356" s="305"/>
      <c r="Q356" s="305"/>
      <c r="R356" s="305"/>
      <c r="S356" s="305"/>
      <c r="T356" s="305"/>
      <c r="AG356" s="25"/>
      <c r="AL356" s="25"/>
      <c r="AN356" s="25"/>
      <c r="AS356" s="25"/>
      <c r="AU356" s="25"/>
      <c r="AZ356" s="25"/>
      <c r="BB356" s="25"/>
      <c r="BG356" s="25"/>
    </row>
    <row r="357" spans="1:59">
      <c r="B357" s="305"/>
      <c r="C357" s="305"/>
      <c r="D357" s="305"/>
      <c r="E357" s="305"/>
      <c r="F357" s="305"/>
      <c r="G357" s="305"/>
      <c r="H357" s="305"/>
      <c r="I357" s="305"/>
      <c r="J357" s="305"/>
      <c r="K357" s="305"/>
      <c r="L357" s="305"/>
      <c r="M357" s="305"/>
      <c r="N357" s="305"/>
      <c r="O357" s="305"/>
      <c r="P357" s="305"/>
      <c r="Q357" s="305"/>
      <c r="R357" s="305"/>
      <c r="S357" s="305"/>
      <c r="T357" s="305"/>
      <c r="AG357" s="25"/>
      <c r="AL357" s="25"/>
      <c r="AN357" s="25"/>
      <c r="AS357" s="25"/>
      <c r="AU357" s="25"/>
      <c r="AZ357" s="25"/>
      <c r="BB357" s="25"/>
      <c r="BG357" s="25"/>
    </row>
    <row r="358" spans="1:59">
      <c r="B358" s="305"/>
      <c r="C358" s="305"/>
      <c r="D358" s="305"/>
      <c r="E358" s="305"/>
      <c r="F358" s="305"/>
      <c r="G358" s="305"/>
      <c r="H358" s="305"/>
      <c r="I358" s="305"/>
      <c r="J358" s="305"/>
      <c r="K358" s="305"/>
      <c r="L358" s="305"/>
      <c r="M358" s="305"/>
      <c r="N358" s="305"/>
      <c r="O358" s="305"/>
      <c r="P358" s="305"/>
      <c r="Q358" s="305"/>
      <c r="R358" s="305"/>
      <c r="S358" s="305"/>
      <c r="T358" s="305"/>
      <c r="AG358" s="25"/>
      <c r="AL358" s="25"/>
      <c r="AN358" s="25"/>
      <c r="AS358" s="25"/>
      <c r="AU358" s="25"/>
      <c r="AZ358" s="25"/>
      <c r="BB358" s="25"/>
      <c r="BG358" s="25"/>
    </row>
    <row r="359" spans="1:59" ht="18.75" customHeight="1">
      <c r="B359" s="305"/>
      <c r="C359" s="305"/>
      <c r="D359" s="305"/>
      <c r="E359" s="305"/>
      <c r="F359" s="305"/>
      <c r="G359" s="305"/>
      <c r="H359" s="305"/>
      <c r="I359" s="305"/>
      <c r="J359" s="305"/>
      <c r="K359" s="305"/>
      <c r="L359" s="305"/>
      <c r="M359" s="305"/>
      <c r="N359" s="305"/>
      <c r="O359" s="305"/>
      <c r="P359" s="305"/>
      <c r="Q359" s="305"/>
      <c r="R359" s="305"/>
      <c r="S359" s="305"/>
      <c r="T359" s="305"/>
      <c r="AG359" s="25"/>
      <c r="AL359" s="25"/>
      <c r="AN359" s="25"/>
      <c r="AS359" s="25"/>
      <c r="AU359" s="25"/>
      <c r="AZ359" s="25"/>
      <c r="BB359" s="25"/>
      <c r="BG359" s="25"/>
    </row>
    <row r="360" spans="1:59">
      <c r="B360" s="338" t="str">
        <f>[1]III__BET!E160</f>
        <v>m3</v>
      </c>
      <c r="C360" s="338"/>
      <c r="D360" s="338"/>
      <c r="E360" s="338"/>
      <c r="F360" s="338"/>
      <c r="G360" s="338"/>
      <c r="H360" s="338"/>
      <c r="I360" s="338"/>
      <c r="J360" s="338"/>
      <c r="K360" s="307">
        <v>8.5500000000000007</v>
      </c>
      <c r="L360" s="307"/>
      <c r="M360" s="307"/>
      <c r="O360" s="308"/>
      <c r="P360" s="308"/>
      <c r="Q360" s="308"/>
      <c r="R360" s="308"/>
      <c r="S360" s="79" t="s">
        <v>107</v>
      </c>
      <c r="T360" s="309">
        <f>K360*O360</f>
        <v>0</v>
      </c>
      <c r="U360" s="309"/>
      <c r="V360" s="309"/>
      <c r="W360" s="309"/>
      <c r="X360" s="309"/>
      <c r="AG360" s="310"/>
      <c r="AH360" s="310"/>
      <c r="AI360" s="310"/>
      <c r="AJ360" s="291"/>
      <c r="AK360" s="291"/>
      <c r="AL360" s="291"/>
      <c r="AN360" s="310"/>
      <c r="AO360" s="310"/>
      <c r="AP360" s="310"/>
      <c r="AQ360" s="291"/>
      <c r="AR360" s="291"/>
      <c r="AS360" s="291"/>
      <c r="AU360" s="310"/>
      <c r="AV360" s="310"/>
      <c r="AW360" s="310"/>
      <c r="AX360" s="291"/>
      <c r="AY360" s="291"/>
      <c r="AZ360" s="291"/>
      <c r="BB360" s="310"/>
      <c r="BC360" s="310"/>
      <c r="BD360" s="310"/>
      <c r="BE360" s="291"/>
      <c r="BF360" s="291"/>
      <c r="BG360" s="291"/>
    </row>
    <row r="361" spans="1:59">
      <c r="B361" s="83"/>
      <c r="C361" s="83"/>
      <c r="D361" s="83"/>
      <c r="E361" s="83"/>
      <c r="F361" s="83"/>
      <c r="G361" s="83"/>
      <c r="H361" s="83"/>
      <c r="I361" s="83"/>
      <c r="J361" s="83"/>
      <c r="K361" s="78"/>
      <c r="L361" s="79"/>
      <c r="M361" s="79"/>
      <c r="O361" s="145"/>
      <c r="P361" s="145"/>
      <c r="Q361" s="145"/>
      <c r="R361" s="145"/>
      <c r="S361" s="79"/>
      <c r="T361" s="116"/>
      <c r="U361" s="116"/>
      <c r="V361" s="116"/>
      <c r="W361" s="116"/>
      <c r="X361" s="116"/>
      <c r="AG361" s="81"/>
      <c r="AH361" s="81"/>
      <c r="AI361" s="81"/>
      <c r="AJ361" s="80"/>
      <c r="AK361" s="80"/>
      <c r="AL361" s="80"/>
      <c r="AN361" s="81"/>
      <c r="AO361" s="81"/>
      <c r="AP361" s="81"/>
      <c r="AQ361" s="80"/>
      <c r="AR361" s="80"/>
      <c r="AS361" s="80"/>
      <c r="AU361" s="81"/>
      <c r="AV361" s="81"/>
      <c r="AW361" s="81"/>
      <c r="AX361" s="80"/>
      <c r="AY361" s="80"/>
      <c r="AZ361" s="80"/>
      <c r="BB361" s="81"/>
      <c r="BC361" s="81"/>
      <c r="BD361" s="81"/>
      <c r="BE361" s="80"/>
      <c r="BF361" s="80"/>
      <c r="BG361" s="80"/>
    </row>
    <row r="362" spans="1:59">
      <c r="A362" s="303" t="s">
        <v>141</v>
      </c>
      <c r="B362" s="303"/>
      <c r="C362" s="332" t="s">
        <v>357</v>
      </c>
      <c r="D362" s="332"/>
      <c r="E362" s="332"/>
      <c r="F362" s="332"/>
      <c r="G362" s="332"/>
      <c r="H362" s="332"/>
      <c r="I362" s="332"/>
      <c r="J362" s="332"/>
      <c r="K362" s="332"/>
      <c r="L362" s="332"/>
      <c r="M362" s="332"/>
      <c r="N362" s="332"/>
      <c r="O362" s="332"/>
      <c r="AG362" s="25"/>
      <c r="AL362" s="25"/>
      <c r="AN362" s="25"/>
      <c r="AS362" s="25"/>
      <c r="AU362" s="25"/>
      <c r="AZ362" s="25"/>
      <c r="BB362" s="25"/>
      <c r="BG362" s="25"/>
    </row>
    <row r="363" spans="1:59" ht="15.75" customHeight="1">
      <c r="B363" s="305" t="s">
        <v>356</v>
      </c>
      <c r="C363" s="305"/>
      <c r="D363" s="305"/>
      <c r="E363" s="305"/>
      <c r="F363" s="305"/>
      <c r="G363" s="305"/>
      <c r="H363" s="305"/>
      <c r="I363" s="305"/>
      <c r="J363" s="305"/>
      <c r="K363" s="305"/>
      <c r="L363" s="305"/>
      <c r="M363" s="305"/>
      <c r="N363" s="305"/>
      <c r="O363" s="305"/>
      <c r="P363" s="305"/>
      <c r="Q363" s="305"/>
      <c r="R363" s="305"/>
      <c r="S363" s="305"/>
      <c r="T363" s="305"/>
      <c r="AG363" s="25"/>
      <c r="AL363" s="25"/>
      <c r="AN363" s="25"/>
      <c r="AS363" s="25"/>
      <c r="AU363" s="25"/>
      <c r="AZ363" s="25"/>
      <c r="BB363" s="25"/>
      <c r="BG363" s="25"/>
    </row>
    <row r="364" spans="1:59" ht="15.75" customHeight="1">
      <c r="B364" s="305"/>
      <c r="C364" s="305"/>
      <c r="D364" s="305"/>
      <c r="E364" s="305"/>
      <c r="F364" s="305"/>
      <c r="G364" s="305"/>
      <c r="H364" s="305"/>
      <c r="I364" s="305"/>
      <c r="J364" s="305"/>
      <c r="K364" s="305"/>
      <c r="L364" s="305"/>
      <c r="M364" s="305"/>
      <c r="N364" s="305"/>
      <c r="O364" s="305"/>
      <c r="P364" s="305"/>
      <c r="Q364" s="305"/>
      <c r="R364" s="305"/>
      <c r="S364" s="305"/>
      <c r="T364" s="305"/>
      <c r="AG364" s="25"/>
      <c r="AL364" s="25"/>
      <c r="AN364" s="25"/>
      <c r="AS364" s="25"/>
      <c r="AU364" s="25"/>
      <c r="AZ364" s="25"/>
      <c r="BB364" s="25"/>
      <c r="BG364" s="25"/>
    </row>
    <row r="365" spans="1:59" ht="15.75" customHeight="1">
      <c r="B365" s="305"/>
      <c r="C365" s="305"/>
      <c r="D365" s="305"/>
      <c r="E365" s="305"/>
      <c r="F365" s="305"/>
      <c r="G365" s="305"/>
      <c r="H365" s="305"/>
      <c r="I365" s="305"/>
      <c r="J365" s="305"/>
      <c r="K365" s="305"/>
      <c r="L365" s="305"/>
      <c r="M365" s="305"/>
      <c r="N365" s="305"/>
      <c r="O365" s="305"/>
      <c r="P365" s="305"/>
      <c r="Q365" s="305"/>
      <c r="R365" s="305"/>
      <c r="S365" s="305"/>
      <c r="T365" s="305"/>
      <c r="AG365" s="25"/>
      <c r="AL365" s="25"/>
      <c r="AN365" s="25"/>
      <c r="AS365" s="25"/>
      <c r="AU365" s="25"/>
      <c r="AZ365" s="25"/>
      <c r="BB365" s="25"/>
      <c r="BG365" s="25"/>
    </row>
    <row r="366" spans="1:59" ht="15.75" customHeight="1">
      <c r="B366" s="305"/>
      <c r="C366" s="305"/>
      <c r="D366" s="305"/>
      <c r="E366" s="305"/>
      <c r="F366" s="305"/>
      <c r="G366" s="305"/>
      <c r="H366" s="305"/>
      <c r="I366" s="305"/>
      <c r="J366" s="305"/>
      <c r="K366" s="305"/>
      <c r="L366" s="305"/>
      <c r="M366" s="305"/>
      <c r="N366" s="305"/>
      <c r="O366" s="305"/>
      <c r="P366" s="305"/>
      <c r="Q366" s="305"/>
      <c r="R366" s="305"/>
      <c r="S366" s="305"/>
      <c r="T366" s="305"/>
      <c r="AG366" s="25"/>
      <c r="AL366" s="25"/>
      <c r="AN366" s="25"/>
      <c r="AS366" s="25"/>
      <c r="AU366" s="25"/>
      <c r="AZ366" s="25"/>
      <c r="BB366" s="25"/>
      <c r="BG366" s="25"/>
    </row>
    <row r="367" spans="1:59" ht="15.75" customHeight="1">
      <c r="B367" s="305"/>
      <c r="C367" s="305"/>
      <c r="D367" s="305"/>
      <c r="E367" s="305"/>
      <c r="F367" s="305"/>
      <c r="G367" s="305"/>
      <c r="H367" s="305"/>
      <c r="I367" s="305"/>
      <c r="J367" s="305"/>
      <c r="K367" s="305"/>
      <c r="L367" s="305"/>
      <c r="M367" s="305"/>
      <c r="N367" s="305"/>
      <c r="O367" s="305"/>
      <c r="P367" s="305"/>
      <c r="Q367" s="305"/>
      <c r="R367" s="305"/>
      <c r="S367" s="305"/>
      <c r="T367" s="305"/>
      <c r="AG367" s="25"/>
      <c r="AL367" s="25"/>
      <c r="AN367" s="25"/>
      <c r="AS367" s="25"/>
      <c r="AU367" s="25"/>
      <c r="AZ367" s="25"/>
      <c r="BB367" s="25"/>
      <c r="BG367" s="25"/>
    </row>
    <row r="368" spans="1:59" ht="15.75" customHeight="1">
      <c r="B368" s="305"/>
      <c r="C368" s="305"/>
      <c r="D368" s="305"/>
      <c r="E368" s="305"/>
      <c r="F368" s="305"/>
      <c r="G368" s="305"/>
      <c r="H368" s="305"/>
      <c r="I368" s="305"/>
      <c r="J368" s="305"/>
      <c r="K368" s="305"/>
      <c r="L368" s="305"/>
      <c r="M368" s="305"/>
      <c r="N368" s="305"/>
      <c r="O368" s="305"/>
      <c r="P368" s="305"/>
      <c r="Q368" s="305"/>
      <c r="R368" s="305"/>
      <c r="S368" s="305"/>
      <c r="T368" s="305"/>
      <c r="AG368" s="25"/>
      <c r="AL368" s="25"/>
      <c r="AN368" s="25"/>
      <c r="AS368" s="25"/>
      <c r="AU368" s="25"/>
      <c r="AZ368" s="25"/>
      <c r="BB368" s="25"/>
      <c r="BG368" s="25"/>
    </row>
    <row r="369" spans="1:59" ht="15.75" customHeight="1">
      <c r="B369" s="305"/>
      <c r="C369" s="305"/>
      <c r="D369" s="305"/>
      <c r="E369" s="305"/>
      <c r="F369" s="305"/>
      <c r="G369" s="305"/>
      <c r="H369" s="305"/>
      <c r="I369" s="305"/>
      <c r="J369" s="305"/>
      <c r="K369" s="305"/>
      <c r="L369" s="305"/>
      <c r="M369" s="305"/>
      <c r="N369" s="305"/>
      <c r="O369" s="305"/>
      <c r="P369" s="305"/>
      <c r="Q369" s="305"/>
      <c r="R369" s="305"/>
      <c r="S369" s="305"/>
      <c r="T369" s="305"/>
      <c r="AG369" s="25"/>
      <c r="AL369" s="25"/>
      <c r="AN369" s="25"/>
      <c r="AS369" s="25"/>
      <c r="AU369" s="25"/>
      <c r="AZ369" s="25"/>
      <c r="BB369" s="25"/>
      <c r="BG369" s="25"/>
    </row>
    <row r="370" spans="1:59" ht="15.75" customHeight="1">
      <c r="B370" s="305"/>
      <c r="C370" s="305"/>
      <c r="D370" s="305"/>
      <c r="E370" s="305"/>
      <c r="F370" s="305"/>
      <c r="G370" s="305"/>
      <c r="H370" s="305"/>
      <c r="I370" s="305"/>
      <c r="J370" s="305"/>
      <c r="K370" s="305"/>
      <c r="L370" s="305"/>
      <c r="M370" s="305"/>
      <c r="N370" s="305"/>
      <c r="O370" s="305"/>
      <c r="P370" s="305"/>
      <c r="Q370" s="305"/>
      <c r="R370" s="305"/>
      <c r="S370" s="305"/>
      <c r="T370" s="305"/>
      <c r="AG370" s="25"/>
      <c r="AL370" s="25"/>
      <c r="AN370" s="25"/>
      <c r="AS370" s="25"/>
      <c r="AU370" s="25"/>
      <c r="AZ370" s="25"/>
      <c r="BB370" s="25"/>
      <c r="BG370" s="25"/>
    </row>
    <row r="371" spans="1:59">
      <c r="B371" s="338" t="str">
        <f>[1]III__BET!E160</f>
        <v>m3</v>
      </c>
      <c r="C371" s="338"/>
      <c r="D371" s="338"/>
      <c r="E371" s="338"/>
      <c r="F371" s="338"/>
      <c r="G371" s="338"/>
      <c r="H371" s="338"/>
      <c r="I371" s="338"/>
      <c r="J371" s="338"/>
      <c r="K371" s="307">
        <v>8.8000000000000007</v>
      </c>
      <c r="L371" s="307"/>
      <c r="M371" s="307"/>
      <c r="O371" s="308"/>
      <c r="P371" s="308"/>
      <c r="Q371" s="308"/>
      <c r="R371" s="308"/>
      <c r="S371" s="79" t="s">
        <v>107</v>
      </c>
      <c r="T371" s="309">
        <f>K371*O371</f>
        <v>0</v>
      </c>
      <c r="U371" s="309"/>
      <c r="V371" s="309"/>
      <c r="W371" s="309"/>
      <c r="X371" s="309"/>
      <c r="AG371" s="310"/>
      <c r="AH371" s="310"/>
      <c r="AI371" s="310"/>
      <c r="AJ371" s="291"/>
      <c r="AK371" s="291"/>
      <c r="AL371" s="291"/>
      <c r="AN371" s="310"/>
      <c r="AO371" s="310"/>
      <c r="AP371" s="310"/>
      <c r="AQ371" s="291"/>
      <c r="AR371" s="291"/>
      <c r="AS371" s="291"/>
      <c r="AU371" s="310"/>
      <c r="AV371" s="310"/>
      <c r="AW371" s="310"/>
      <c r="AX371" s="291"/>
      <c r="AY371" s="291"/>
      <c r="AZ371" s="291"/>
      <c r="BB371" s="310"/>
      <c r="BC371" s="310"/>
      <c r="BD371" s="310"/>
      <c r="BE371" s="291"/>
      <c r="BF371" s="291"/>
      <c r="BG371" s="291"/>
    </row>
    <row r="372" spans="1:59">
      <c r="AG372" s="25"/>
      <c r="AL372" s="25"/>
      <c r="AN372" s="25"/>
      <c r="AS372" s="25"/>
      <c r="AU372" s="25"/>
      <c r="AZ372" s="25"/>
      <c r="BB372" s="25"/>
      <c r="BG372" s="25"/>
    </row>
    <row r="373" spans="1:59">
      <c r="A373" s="303" t="s">
        <v>142</v>
      </c>
      <c r="B373" s="303"/>
      <c r="C373" s="332" t="s">
        <v>358</v>
      </c>
      <c r="D373" s="332"/>
      <c r="E373" s="332"/>
      <c r="F373" s="332"/>
      <c r="G373" s="332"/>
      <c r="H373" s="332"/>
      <c r="I373" s="332"/>
      <c r="J373" s="332"/>
      <c r="K373" s="332"/>
      <c r="L373" s="332"/>
      <c r="M373" s="332"/>
      <c r="N373" s="332"/>
      <c r="O373" s="332"/>
      <c r="AG373" s="25"/>
      <c r="AL373" s="25"/>
      <c r="AN373" s="25"/>
      <c r="AS373" s="25"/>
      <c r="AU373" s="25"/>
      <c r="AZ373" s="25"/>
      <c r="BB373" s="25"/>
      <c r="BG373" s="25"/>
    </row>
    <row r="374" spans="1:59" ht="15.75" customHeight="1">
      <c r="B374" s="305" t="s">
        <v>359</v>
      </c>
      <c r="C374" s="305"/>
      <c r="D374" s="305"/>
      <c r="E374" s="305"/>
      <c r="F374" s="305"/>
      <c r="G374" s="305"/>
      <c r="H374" s="305"/>
      <c r="I374" s="305"/>
      <c r="J374" s="305"/>
      <c r="K374" s="305"/>
      <c r="L374" s="305"/>
      <c r="M374" s="305"/>
      <c r="N374" s="305"/>
      <c r="O374" s="305"/>
      <c r="P374" s="305"/>
      <c r="Q374" s="305"/>
      <c r="R374" s="305"/>
      <c r="S374" s="305"/>
      <c r="T374" s="305"/>
      <c r="AG374" s="25"/>
      <c r="AL374" s="25"/>
      <c r="AN374" s="25"/>
      <c r="AS374" s="25"/>
      <c r="AU374" s="25"/>
      <c r="AZ374" s="25"/>
      <c r="BB374" s="25"/>
      <c r="BG374" s="25"/>
    </row>
    <row r="375" spans="1:59">
      <c r="B375" s="305"/>
      <c r="C375" s="305"/>
      <c r="D375" s="305"/>
      <c r="E375" s="305"/>
      <c r="F375" s="305"/>
      <c r="G375" s="305"/>
      <c r="H375" s="305"/>
      <c r="I375" s="305"/>
      <c r="J375" s="305"/>
      <c r="K375" s="305"/>
      <c r="L375" s="305"/>
      <c r="M375" s="305"/>
      <c r="N375" s="305"/>
      <c r="O375" s="305"/>
      <c r="P375" s="305"/>
      <c r="Q375" s="305"/>
      <c r="R375" s="305"/>
      <c r="S375" s="305"/>
      <c r="T375" s="305"/>
      <c r="AG375" s="25"/>
      <c r="AL375" s="25"/>
      <c r="AN375" s="25"/>
      <c r="AS375" s="25"/>
      <c r="AU375" s="25"/>
      <c r="AZ375" s="25"/>
      <c r="BB375" s="25"/>
      <c r="BG375" s="25"/>
    </row>
    <row r="376" spans="1:59">
      <c r="B376" s="305"/>
      <c r="C376" s="305"/>
      <c r="D376" s="305"/>
      <c r="E376" s="305"/>
      <c r="F376" s="305"/>
      <c r="G376" s="305"/>
      <c r="H376" s="305"/>
      <c r="I376" s="305"/>
      <c r="J376" s="305"/>
      <c r="K376" s="305"/>
      <c r="L376" s="305"/>
      <c r="M376" s="305"/>
      <c r="N376" s="305"/>
      <c r="O376" s="305"/>
      <c r="P376" s="305"/>
      <c r="Q376" s="305"/>
      <c r="R376" s="305"/>
      <c r="S376" s="305"/>
      <c r="T376" s="305"/>
      <c r="AG376" s="25"/>
      <c r="AL376" s="25"/>
      <c r="AN376" s="25"/>
      <c r="AS376" s="25"/>
      <c r="AU376" s="25"/>
      <c r="AZ376" s="25"/>
      <c r="BB376" s="25"/>
      <c r="BG376" s="25"/>
    </row>
    <row r="377" spans="1:59">
      <c r="B377" s="305"/>
      <c r="C377" s="305"/>
      <c r="D377" s="305"/>
      <c r="E377" s="305"/>
      <c r="F377" s="305"/>
      <c r="G377" s="305"/>
      <c r="H377" s="305"/>
      <c r="I377" s="305"/>
      <c r="J377" s="305"/>
      <c r="K377" s="305"/>
      <c r="L377" s="305"/>
      <c r="M377" s="305"/>
      <c r="N377" s="305"/>
      <c r="O377" s="305"/>
      <c r="P377" s="305"/>
      <c r="Q377" s="305"/>
      <c r="R377" s="305"/>
      <c r="S377" s="305"/>
      <c r="T377" s="305"/>
      <c r="AG377" s="25"/>
      <c r="AL377" s="25"/>
      <c r="AN377" s="25"/>
      <c r="AS377" s="25"/>
      <c r="AU377" s="25"/>
      <c r="AZ377" s="25"/>
      <c r="BB377" s="25"/>
      <c r="BG377" s="25"/>
    </row>
    <row r="378" spans="1:59">
      <c r="B378" s="305"/>
      <c r="C378" s="305"/>
      <c r="D378" s="305"/>
      <c r="E378" s="305"/>
      <c r="F378" s="305"/>
      <c r="G378" s="305"/>
      <c r="H378" s="305"/>
      <c r="I378" s="305"/>
      <c r="J378" s="305"/>
      <c r="K378" s="305"/>
      <c r="L378" s="305"/>
      <c r="M378" s="305"/>
      <c r="N378" s="305"/>
      <c r="O378" s="305"/>
      <c r="P378" s="305"/>
      <c r="Q378" s="305"/>
      <c r="R378" s="305"/>
      <c r="S378" s="305"/>
      <c r="T378" s="305"/>
      <c r="AG378" s="25"/>
      <c r="AL378" s="25"/>
      <c r="AN378" s="25"/>
      <c r="AS378" s="25"/>
      <c r="AU378" s="25"/>
      <c r="AZ378" s="25"/>
      <c r="BB378" s="25"/>
      <c r="BG378" s="25"/>
    </row>
    <row r="379" spans="1:59">
      <c r="B379" s="305"/>
      <c r="C379" s="305"/>
      <c r="D379" s="305"/>
      <c r="E379" s="305"/>
      <c r="F379" s="305"/>
      <c r="G379" s="305"/>
      <c r="H379" s="305"/>
      <c r="I379" s="305"/>
      <c r="J379" s="305"/>
      <c r="K379" s="305"/>
      <c r="L379" s="305"/>
      <c r="M379" s="305"/>
      <c r="N379" s="305"/>
      <c r="O379" s="305"/>
      <c r="P379" s="305"/>
      <c r="Q379" s="305"/>
      <c r="R379" s="305"/>
      <c r="S379" s="305"/>
      <c r="T379" s="305"/>
      <c r="AG379" s="25"/>
      <c r="AL379" s="25"/>
      <c r="AN379" s="25"/>
      <c r="AS379" s="25"/>
      <c r="AU379" s="25"/>
      <c r="AZ379" s="25"/>
      <c r="BB379" s="25"/>
      <c r="BG379" s="25"/>
    </row>
    <row r="380" spans="1:59">
      <c r="B380" s="305"/>
      <c r="C380" s="305"/>
      <c r="D380" s="305"/>
      <c r="E380" s="305"/>
      <c r="F380" s="305"/>
      <c r="G380" s="305"/>
      <c r="H380" s="305"/>
      <c r="I380" s="305"/>
      <c r="J380" s="305"/>
      <c r="K380" s="305"/>
      <c r="L380" s="305"/>
      <c r="M380" s="305"/>
      <c r="N380" s="305"/>
      <c r="O380" s="305"/>
      <c r="P380" s="305"/>
      <c r="Q380" s="305"/>
      <c r="R380" s="305"/>
      <c r="S380" s="305"/>
      <c r="T380" s="305"/>
      <c r="AG380" s="25"/>
      <c r="AL380" s="25"/>
      <c r="AN380" s="25"/>
      <c r="AS380" s="25"/>
      <c r="AU380" s="25"/>
      <c r="AZ380" s="25"/>
      <c r="BB380" s="25"/>
      <c r="BG380" s="25"/>
    </row>
    <row r="381" spans="1:59">
      <c r="I381" s="303" t="str">
        <f>[1]III__BET!E220</f>
        <v>m3</v>
      </c>
      <c r="J381" s="303"/>
      <c r="K381" s="307">
        <v>1.3</v>
      </c>
      <c r="L381" s="307"/>
      <c r="M381" s="307"/>
      <c r="O381" s="308"/>
      <c r="P381" s="308"/>
      <c r="Q381" s="308"/>
      <c r="R381" s="308"/>
      <c r="S381" s="79" t="s">
        <v>107</v>
      </c>
      <c r="T381" s="309">
        <f>K381*O381</f>
        <v>0</v>
      </c>
      <c r="U381" s="309"/>
      <c r="V381" s="309"/>
      <c r="W381" s="309"/>
      <c r="X381" s="309"/>
      <c r="AG381" s="310"/>
      <c r="AH381" s="310"/>
      <c r="AI381" s="310"/>
      <c r="AJ381" s="291"/>
      <c r="AK381" s="291"/>
      <c r="AL381" s="291"/>
      <c r="AN381" s="310"/>
      <c r="AO381" s="310"/>
      <c r="AP381" s="310"/>
      <c r="AQ381" s="291"/>
      <c r="AR381" s="291"/>
      <c r="AS381" s="291"/>
      <c r="AU381" s="310"/>
      <c r="AV381" s="310"/>
      <c r="AW381" s="310"/>
      <c r="AX381" s="291"/>
      <c r="AY381" s="291"/>
      <c r="AZ381" s="291"/>
      <c r="BB381" s="310"/>
      <c r="BC381" s="310"/>
      <c r="BD381" s="310"/>
      <c r="BE381" s="291"/>
      <c r="BF381" s="291"/>
      <c r="BG381" s="291"/>
    </row>
    <row r="382" spans="1:59">
      <c r="B382" s="87"/>
      <c r="I382" s="57"/>
      <c r="J382" s="26"/>
      <c r="K382" s="78"/>
      <c r="L382" s="79"/>
      <c r="M382" s="79"/>
      <c r="O382" s="145"/>
      <c r="P382" s="145"/>
      <c r="Q382" s="145"/>
      <c r="R382" s="145"/>
      <c r="S382" s="79"/>
      <c r="T382" s="116"/>
      <c r="U382" s="116"/>
      <c r="V382" s="116"/>
      <c r="W382" s="116"/>
      <c r="X382" s="116"/>
      <c r="AG382" s="81"/>
      <c r="AH382" s="81"/>
      <c r="AI382" s="81"/>
      <c r="AJ382" s="80"/>
      <c r="AK382" s="80"/>
      <c r="AL382" s="80"/>
      <c r="AN382" s="81"/>
      <c r="AO382" s="81"/>
      <c r="AP382" s="81"/>
      <c r="AQ382" s="80"/>
      <c r="AR382" s="80"/>
      <c r="AS382" s="80"/>
      <c r="AU382" s="81"/>
      <c r="AV382" s="81"/>
      <c r="AW382" s="81"/>
      <c r="AX382" s="80"/>
      <c r="AY382" s="80"/>
      <c r="AZ382" s="80"/>
      <c r="BB382" s="81"/>
      <c r="BC382" s="81"/>
      <c r="BD382" s="81"/>
      <c r="BE382" s="80"/>
      <c r="BF382" s="80"/>
      <c r="BG382" s="80"/>
    </row>
    <row r="383" spans="1:59">
      <c r="A383" s="303" t="s">
        <v>143</v>
      </c>
      <c r="B383" s="303"/>
      <c r="C383" s="332" t="str">
        <f>[1]III__BET!C270:M270</f>
        <v>Armatura</v>
      </c>
      <c r="D383" s="332"/>
      <c r="E383" s="332"/>
      <c r="F383" s="332"/>
      <c r="G383" s="332"/>
      <c r="H383" s="332"/>
      <c r="I383" s="332"/>
      <c r="J383" s="332"/>
      <c r="K383" s="332"/>
      <c r="L383" s="332"/>
      <c r="M383" s="332"/>
      <c r="N383" s="332"/>
      <c r="O383" s="332"/>
      <c r="AG383" s="25"/>
      <c r="AL383" s="25"/>
      <c r="AN383" s="25"/>
      <c r="AS383" s="25"/>
      <c r="AU383" s="25"/>
      <c r="AZ383" s="25"/>
      <c r="BB383" s="25"/>
      <c r="BG383" s="25"/>
    </row>
    <row r="384" spans="1:59" ht="15.75" customHeight="1">
      <c r="B384" s="305" t="s">
        <v>144</v>
      </c>
      <c r="C384" s="305"/>
      <c r="D384" s="305"/>
      <c r="E384" s="305"/>
      <c r="F384" s="305"/>
      <c r="G384" s="305"/>
      <c r="H384" s="305"/>
      <c r="I384" s="305"/>
      <c r="J384" s="305"/>
      <c r="K384" s="305"/>
      <c r="L384" s="305"/>
      <c r="M384" s="305"/>
      <c r="N384" s="305"/>
      <c r="O384" s="305"/>
      <c r="P384" s="305"/>
      <c r="Q384" s="305"/>
      <c r="R384" s="305"/>
      <c r="S384" s="305"/>
      <c r="T384" s="305"/>
      <c r="AG384" s="25"/>
      <c r="AL384" s="25"/>
      <c r="AN384" s="25"/>
      <c r="AS384" s="25"/>
      <c r="AU384" s="25"/>
      <c r="AZ384" s="25"/>
      <c r="BB384" s="25"/>
      <c r="BG384" s="25"/>
    </row>
    <row r="385" spans="1:59" ht="15.75" customHeight="1">
      <c r="B385" s="305"/>
      <c r="C385" s="305"/>
      <c r="D385" s="305"/>
      <c r="E385" s="305"/>
      <c r="F385" s="305"/>
      <c r="G385" s="305"/>
      <c r="H385" s="305"/>
      <c r="I385" s="305"/>
      <c r="J385" s="305"/>
      <c r="K385" s="305"/>
      <c r="L385" s="305"/>
      <c r="M385" s="305"/>
      <c r="N385" s="305"/>
      <c r="O385" s="305"/>
      <c r="P385" s="305"/>
      <c r="Q385" s="305"/>
      <c r="R385" s="305"/>
      <c r="S385" s="305"/>
      <c r="T385" s="305"/>
      <c r="AG385" s="25"/>
      <c r="AL385" s="25"/>
      <c r="AN385" s="25"/>
      <c r="AS385" s="25"/>
      <c r="AU385" s="25"/>
      <c r="AZ385" s="25"/>
      <c r="BB385" s="25"/>
      <c r="BG385" s="25"/>
    </row>
    <row r="386" spans="1:59" ht="15.75" customHeight="1">
      <c r="B386" s="305"/>
      <c r="C386" s="305"/>
      <c r="D386" s="305"/>
      <c r="E386" s="305"/>
      <c r="F386" s="305"/>
      <c r="G386" s="305"/>
      <c r="H386" s="305"/>
      <c r="I386" s="305"/>
      <c r="J386" s="305"/>
      <c r="K386" s="305"/>
      <c r="L386" s="305"/>
      <c r="M386" s="305"/>
      <c r="N386" s="305"/>
      <c r="O386" s="305"/>
      <c r="P386" s="305"/>
      <c r="Q386" s="305"/>
      <c r="R386" s="305"/>
      <c r="S386" s="305"/>
      <c r="T386" s="305"/>
      <c r="AG386" s="25"/>
      <c r="AL386" s="25"/>
      <c r="AN386" s="25"/>
      <c r="AS386" s="25"/>
      <c r="AU386" s="25"/>
      <c r="AZ386" s="25"/>
      <c r="BB386" s="25"/>
      <c r="BG386" s="25"/>
    </row>
    <row r="387" spans="1:59">
      <c r="F387" s="88"/>
      <c r="I387" s="303" t="s">
        <v>271</v>
      </c>
      <c r="J387" s="303"/>
      <c r="K387" s="307">
        <v>12521</v>
      </c>
      <c r="L387" s="307"/>
      <c r="M387" s="307"/>
      <c r="O387" s="308"/>
      <c r="P387" s="308"/>
      <c r="Q387" s="308"/>
      <c r="R387" s="308"/>
      <c r="S387" s="79" t="s">
        <v>107</v>
      </c>
      <c r="T387" s="309">
        <f>K387*O387</f>
        <v>0</v>
      </c>
      <c r="U387" s="309"/>
      <c r="V387" s="309"/>
      <c r="W387" s="309"/>
      <c r="X387" s="309"/>
      <c r="AG387" s="310"/>
      <c r="AH387" s="310"/>
      <c r="AI387" s="310"/>
      <c r="AJ387" s="291"/>
      <c r="AK387" s="291"/>
      <c r="AL387" s="291"/>
      <c r="AN387" s="310"/>
      <c r="AO387" s="310"/>
      <c r="AP387" s="310"/>
      <c r="AQ387" s="291"/>
      <c r="AR387" s="291"/>
      <c r="AS387" s="291"/>
      <c r="AU387" s="310"/>
      <c r="AV387" s="310"/>
      <c r="AW387" s="310"/>
      <c r="AX387" s="291"/>
      <c r="AY387" s="291"/>
      <c r="AZ387" s="291"/>
      <c r="BB387" s="310"/>
      <c r="BC387" s="310"/>
      <c r="BD387" s="310"/>
      <c r="BE387" s="291"/>
      <c r="BF387" s="291"/>
      <c r="BG387" s="291"/>
    </row>
    <row r="388" spans="1:59">
      <c r="AG388" s="25"/>
      <c r="AL388" s="25"/>
      <c r="AN388" s="25"/>
      <c r="AS388" s="25"/>
      <c r="AU388" s="25"/>
      <c r="AZ388" s="25"/>
      <c r="BB388" s="25"/>
      <c r="BG388" s="25"/>
    </row>
    <row r="389" spans="1:59" ht="16.5" thickBot="1">
      <c r="AG389" s="25"/>
      <c r="AL389" s="25"/>
      <c r="AN389" s="25"/>
      <c r="AS389" s="25"/>
      <c r="AU389" s="25"/>
      <c r="AZ389" s="25"/>
      <c r="BB389" s="25"/>
      <c r="BG389" s="25"/>
    </row>
    <row r="390" spans="1:59" ht="16.5" customHeight="1" thickBot="1">
      <c r="A390" s="85" t="str">
        <f>A256</f>
        <v>2.</v>
      </c>
      <c r="B390" s="323" t="str">
        <f>B256</f>
        <v>BETONSKI I ARMIRANO-BETONSKI RADOVI</v>
      </c>
      <c r="C390" s="323"/>
      <c r="D390" s="323"/>
      <c r="E390" s="323"/>
      <c r="F390" s="323"/>
      <c r="G390" s="323"/>
      <c r="H390" s="323"/>
      <c r="I390" s="323"/>
      <c r="J390" s="323"/>
      <c r="K390" s="323"/>
      <c r="L390" s="323"/>
      <c r="M390" s="323"/>
      <c r="N390" s="323"/>
      <c r="O390" s="324" t="s">
        <v>108</v>
      </c>
      <c r="P390" s="324"/>
      <c r="Q390" s="324"/>
      <c r="R390" s="324"/>
      <c r="S390" s="86" t="s">
        <v>107</v>
      </c>
      <c r="T390" s="325">
        <f>SUM(T293:X387)</f>
        <v>0</v>
      </c>
      <c r="U390" s="325"/>
      <c r="V390" s="325"/>
      <c r="W390" s="325"/>
      <c r="X390" s="325"/>
      <c r="AG390" s="291"/>
      <c r="AH390" s="291"/>
      <c r="AI390" s="291"/>
      <c r="AJ390" s="291"/>
      <c r="AK390" s="291"/>
      <c r="AL390" s="291"/>
      <c r="AN390" s="291"/>
      <c r="AO390" s="291"/>
      <c r="AP390" s="291"/>
      <c r="AQ390" s="291"/>
      <c r="AR390" s="291"/>
      <c r="AS390" s="291"/>
      <c r="AU390" s="291"/>
      <c r="AV390" s="291"/>
      <c r="AW390" s="291"/>
      <c r="AX390" s="291"/>
      <c r="AY390" s="291"/>
      <c r="AZ390" s="291"/>
      <c r="BB390" s="291"/>
      <c r="BC390" s="291"/>
      <c r="BD390" s="291"/>
      <c r="BE390" s="291"/>
      <c r="BF390" s="291"/>
      <c r="BG390" s="291"/>
    </row>
    <row r="391" spans="1:59" ht="16.5" thickBot="1">
      <c r="A391" s="173" t="str">
        <f>B56</f>
        <v>3.</v>
      </c>
      <c r="B391" s="331" t="str">
        <f>C56</f>
        <v>ZIDARSKI RADOVI</v>
      </c>
      <c r="C391" s="331"/>
      <c r="D391" s="331"/>
      <c r="E391" s="331"/>
      <c r="F391" s="331"/>
      <c r="G391" s="331"/>
      <c r="H391" s="331"/>
      <c r="I391" s="331"/>
      <c r="J391" s="331"/>
      <c r="K391" s="331"/>
      <c r="L391" s="331"/>
      <c r="M391" s="331"/>
      <c r="N391" s="331"/>
      <c r="O391" s="331"/>
      <c r="P391" s="331"/>
      <c r="Q391" s="331"/>
      <c r="R391" s="331"/>
      <c r="S391" s="331"/>
      <c r="T391" s="331"/>
      <c r="U391" s="331"/>
      <c r="V391" s="331"/>
      <c r="W391" s="331"/>
      <c r="X391" s="331"/>
      <c r="AG391" s="25"/>
      <c r="AL391" s="25"/>
      <c r="AN391" s="25"/>
      <c r="AS391" s="25"/>
      <c r="AU391" s="25"/>
      <c r="AZ391" s="25"/>
      <c r="BB391" s="25"/>
      <c r="BG391" s="25"/>
    </row>
    <row r="392" spans="1:59">
      <c r="AG392" s="25"/>
      <c r="AL392" s="25"/>
      <c r="AN392" s="25"/>
      <c r="AS392" s="25"/>
      <c r="AU392" s="25"/>
      <c r="AZ392" s="25"/>
      <c r="BB392" s="25"/>
      <c r="BG392" s="25"/>
    </row>
    <row r="393" spans="1:59" s="68" customFormat="1" ht="12.75" outlineLevel="1">
      <c r="A393" s="67"/>
      <c r="B393" s="336" t="s">
        <v>145</v>
      </c>
      <c r="C393" s="336"/>
      <c r="D393" s="336"/>
      <c r="E393" s="336"/>
      <c r="F393" s="336"/>
      <c r="G393" s="336"/>
      <c r="H393" s="336"/>
      <c r="I393" s="336"/>
      <c r="J393" s="336"/>
      <c r="K393" s="336"/>
      <c r="L393" s="336"/>
      <c r="M393" s="336"/>
      <c r="N393" s="336"/>
      <c r="O393" s="336"/>
      <c r="P393" s="336"/>
      <c r="Q393" s="336"/>
      <c r="R393" s="336"/>
      <c r="S393" s="336"/>
      <c r="T393" s="336"/>
      <c r="U393" s="336"/>
      <c r="V393" s="336"/>
      <c r="W393" s="336"/>
      <c r="X393" s="336"/>
    </row>
    <row r="394" spans="1:59" s="68" customFormat="1" ht="12.75" outlineLevel="1">
      <c r="A394" s="67"/>
      <c r="B394" s="336"/>
      <c r="C394" s="336"/>
      <c r="D394" s="336"/>
      <c r="E394" s="336"/>
      <c r="F394" s="336"/>
      <c r="G394" s="336"/>
      <c r="H394" s="336"/>
      <c r="I394" s="336"/>
      <c r="J394" s="336"/>
      <c r="K394" s="336"/>
      <c r="L394" s="336"/>
      <c r="M394" s="336"/>
      <c r="N394" s="336"/>
      <c r="O394" s="336"/>
      <c r="P394" s="336"/>
      <c r="Q394" s="336"/>
      <c r="R394" s="336"/>
      <c r="S394" s="336"/>
      <c r="T394" s="336"/>
      <c r="U394" s="336"/>
      <c r="V394" s="336"/>
      <c r="W394" s="336"/>
      <c r="X394" s="336"/>
    </row>
    <row r="395" spans="1:59" s="68" customFormat="1" ht="12.75" outlineLevel="1">
      <c r="A395" s="67"/>
      <c r="B395" s="337" t="s">
        <v>322</v>
      </c>
      <c r="C395" s="337"/>
      <c r="D395" s="337"/>
      <c r="E395" s="337"/>
      <c r="F395" s="337"/>
      <c r="G395" s="337"/>
      <c r="H395" s="337"/>
      <c r="I395" s="337"/>
      <c r="J395" s="337"/>
      <c r="K395" s="337"/>
      <c r="L395" s="337"/>
      <c r="M395" s="337"/>
      <c r="N395" s="337"/>
      <c r="O395" s="337"/>
      <c r="P395" s="337"/>
      <c r="Q395" s="337"/>
      <c r="R395" s="337"/>
      <c r="S395" s="337"/>
      <c r="T395" s="337"/>
      <c r="U395" s="337"/>
      <c r="V395" s="337"/>
      <c r="W395" s="337"/>
      <c r="X395" s="337"/>
    </row>
    <row r="396" spans="1:59" s="68" customFormat="1" ht="12.75" outlineLevel="1">
      <c r="A396" s="67"/>
      <c r="B396" s="336" t="s">
        <v>146</v>
      </c>
      <c r="C396" s="336"/>
      <c r="D396" s="336"/>
      <c r="E396" s="336"/>
      <c r="F396" s="336"/>
      <c r="G396" s="336"/>
      <c r="H396" s="336"/>
      <c r="I396" s="336"/>
      <c r="J396" s="336"/>
      <c r="K396" s="336"/>
      <c r="L396" s="336"/>
      <c r="M396" s="336"/>
      <c r="N396" s="336"/>
      <c r="O396" s="336"/>
      <c r="P396" s="336"/>
      <c r="Q396" s="336"/>
      <c r="R396" s="336"/>
      <c r="S396" s="336"/>
      <c r="T396" s="336"/>
      <c r="U396" s="336"/>
      <c r="V396" s="336"/>
      <c r="W396" s="336"/>
      <c r="X396" s="336"/>
    </row>
    <row r="397" spans="1:59" s="68" customFormat="1" ht="12.75" outlineLevel="1">
      <c r="A397" s="67"/>
      <c r="B397" s="336"/>
      <c r="C397" s="336"/>
      <c r="D397" s="336"/>
      <c r="E397" s="336"/>
      <c r="F397" s="336"/>
      <c r="G397" s="336"/>
      <c r="H397" s="336"/>
      <c r="I397" s="336"/>
      <c r="J397" s="336"/>
      <c r="K397" s="336"/>
      <c r="L397" s="336"/>
      <c r="M397" s="336"/>
      <c r="N397" s="336"/>
      <c r="O397" s="336"/>
      <c r="P397" s="336"/>
      <c r="Q397" s="336"/>
      <c r="R397" s="336"/>
      <c r="S397" s="336"/>
      <c r="T397" s="336"/>
      <c r="U397" s="336"/>
      <c r="V397" s="336"/>
      <c r="W397" s="336"/>
      <c r="X397" s="336"/>
    </row>
    <row r="398" spans="1:59" s="68" customFormat="1" ht="12.75" outlineLevel="1">
      <c r="A398" s="67"/>
      <c r="B398" s="336" t="s">
        <v>323</v>
      </c>
      <c r="C398" s="336"/>
      <c r="D398" s="336"/>
      <c r="E398" s="336"/>
      <c r="F398" s="336"/>
      <c r="G398" s="336"/>
      <c r="H398" s="336"/>
      <c r="I398" s="336"/>
      <c r="J398" s="336"/>
      <c r="K398" s="336"/>
      <c r="L398" s="336"/>
      <c r="M398" s="336"/>
      <c r="N398" s="336"/>
      <c r="O398" s="336"/>
      <c r="P398" s="336"/>
      <c r="Q398" s="336"/>
      <c r="R398" s="336"/>
      <c r="S398" s="336"/>
      <c r="T398" s="336"/>
      <c r="U398" s="336"/>
      <c r="V398" s="336"/>
      <c r="W398" s="336"/>
      <c r="X398" s="336"/>
    </row>
    <row r="399" spans="1:59" s="68" customFormat="1" ht="12.75" outlineLevel="1">
      <c r="A399" s="67"/>
      <c r="B399" s="336"/>
      <c r="C399" s="336"/>
      <c r="D399" s="336"/>
      <c r="E399" s="336"/>
      <c r="F399" s="336"/>
      <c r="G399" s="336"/>
      <c r="H399" s="336"/>
      <c r="I399" s="336"/>
      <c r="J399" s="336"/>
      <c r="K399" s="336"/>
      <c r="L399" s="336"/>
      <c r="M399" s="336"/>
      <c r="N399" s="336"/>
      <c r="O399" s="336"/>
      <c r="P399" s="336"/>
      <c r="Q399" s="336"/>
      <c r="R399" s="336"/>
      <c r="S399" s="336"/>
      <c r="T399" s="336"/>
      <c r="U399" s="336"/>
      <c r="V399" s="336"/>
      <c r="W399" s="336"/>
      <c r="X399" s="336"/>
    </row>
    <row r="400" spans="1:59" s="68" customFormat="1" ht="12.75" outlineLevel="1">
      <c r="A400" s="67"/>
      <c r="B400" s="336"/>
      <c r="C400" s="336"/>
      <c r="D400" s="336"/>
      <c r="E400" s="336"/>
      <c r="F400" s="336"/>
      <c r="G400" s="336"/>
      <c r="H400" s="336"/>
      <c r="I400" s="336"/>
      <c r="J400" s="336"/>
      <c r="K400" s="336"/>
      <c r="L400" s="336"/>
      <c r="M400" s="336"/>
      <c r="N400" s="336"/>
      <c r="O400" s="336"/>
      <c r="P400" s="336"/>
      <c r="Q400" s="336"/>
      <c r="R400" s="336"/>
      <c r="S400" s="336"/>
      <c r="T400" s="336"/>
      <c r="U400" s="336"/>
      <c r="V400" s="336"/>
      <c r="W400" s="336"/>
      <c r="X400" s="336"/>
    </row>
    <row r="401" spans="1:24" s="68" customFormat="1" ht="12.75" outlineLevel="1">
      <c r="A401" s="67"/>
      <c r="B401" s="336"/>
      <c r="C401" s="336"/>
      <c r="D401" s="336"/>
      <c r="E401" s="336"/>
      <c r="F401" s="336"/>
      <c r="G401" s="336"/>
      <c r="H401" s="336"/>
      <c r="I401" s="336"/>
      <c r="J401" s="336"/>
      <c r="K401" s="336"/>
      <c r="L401" s="336"/>
      <c r="M401" s="336"/>
      <c r="N401" s="336"/>
      <c r="O401" s="336"/>
      <c r="P401" s="336"/>
      <c r="Q401" s="336"/>
      <c r="R401" s="336"/>
      <c r="S401" s="336"/>
      <c r="T401" s="336"/>
      <c r="U401" s="336"/>
      <c r="V401" s="336"/>
      <c r="W401" s="336"/>
      <c r="X401" s="336"/>
    </row>
    <row r="402" spans="1:24" s="68" customFormat="1" ht="12.75" outlineLevel="1">
      <c r="A402" s="67"/>
      <c r="B402" s="336" t="s">
        <v>147</v>
      </c>
      <c r="C402" s="336"/>
      <c r="D402" s="336"/>
      <c r="E402" s="336"/>
      <c r="F402" s="336"/>
      <c r="G402" s="336"/>
      <c r="H402" s="336"/>
      <c r="I402" s="336"/>
      <c r="J402" s="336"/>
      <c r="K402" s="336"/>
      <c r="L402" s="336"/>
      <c r="M402" s="336"/>
      <c r="N402" s="336"/>
      <c r="O402" s="336"/>
      <c r="P402" s="336"/>
      <c r="Q402" s="336"/>
      <c r="R402" s="336"/>
      <c r="S402" s="336"/>
      <c r="T402" s="336"/>
      <c r="U402" s="336"/>
      <c r="V402" s="336"/>
      <c r="W402" s="336"/>
      <c r="X402" s="336"/>
    </row>
    <row r="403" spans="1:24" s="68" customFormat="1" ht="12.75" outlineLevel="1">
      <c r="A403" s="67"/>
      <c r="B403" s="336"/>
      <c r="C403" s="336"/>
      <c r="D403" s="336"/>
      <c r="E403" s="336"/>
      <c r="F403" s="336"/>
      <c r="G403" s="336"/>
      <c r="H403" s="336"/>
      <c r="I403" s="336"/>
      <c r="J403" s="336"/>
      <c r="K403" s="336"/>
      <c r="L403" s="336"/>
      <c r="M403" s="336"/>
      <c r="N403" s="336"/>
      <c r="O403" s="336"/>
      <c r="P403" s="336"/>
      <c r="Q403" s="336"/>
      <c r="R403" s="336"/>
      <c r="S403" s="336"/>
      <c r="T403" s="336"/>
      <c r="U403" s="336"/>
      <c r="V403" s="336"/>
      <c r="W403" s="336"/>
      <c r="X403" s="336"/>
    </row>
    <row r="404" spans="1:24" s="68" customFormat="1" ht="12.75" outlineLevel="1">
      <c r="A404" s="67"/>
      <c r="B404" s="336"/>
      <c r="C404" s="336"/>
      <c r="D404" s="336"/>
      <c r="E404" s="336"/>
      <c r="F404" s="336"/>
      <c r="G404" s="336"/>
      <c r="H404" s="336"/>
      <c r="I404" s="336"/>
      <c r="J404" s="336"/>
      <c r="K404" s="336"/>
      <c r="L404" s="336"/>
      <c r="M404" s="336"/>
      <c r="N404" s="336"/>
      <c r="O404" s="336"/>
      <c r="P404" s="336"/>
      <c r="Q404" s="336"/>
      <c r="R404" s="336"/>
      <c r="S404" s="336"/>
      <c r="T404" s="336"/>
      <c r="U404" s="336"/>
      <c r="V404" s="336"/>
      <c r="W404" s="336"/>
      <c r="X404" s="336"/>
    </row>
    <row r="405" spans="1:24" s="68" customFormat="1" ht="12.75" outlineLevel="1">
      <c r="A405" s="67"/>
      <c r="B405" s="336" t="s">
        <v>148</v>
      </c>
      <c r="C405" s="336"/>
      <c r="D405" s="336"/>
      <c r="E405" s="336"/>
      <c r="F405" s="336"/>
      <c r="G405" s="336"/>
      <c r="H405" s="336"/>
      <c r="I405" s="336"/>
      <c r="J405" s="336"/>
      <c r="K405" s="336"/>
      <c r="L405" s="336"/>
      <c r="M405" s="336"/>
      <c r="N405" s="336"/>
      <c r="O405" s="336"/>
      <c r="P405" s="336"/>
      <c r="Q405" s="336"/>
      <c r="R405" s="336"/>
      <c r="S405" s="336"/>
      <c r="T405" s="336"/>
      <c r="U405" s="336"/>
      <c r="V405" s="336"/>
      <c r="W405" s="336"/>
      <c r="X405" s="336"/>
    </row>
    <row r="406" spans="1:24" s="68" customFormat="1" ht="12.75" outlineLevel="1">
      <c r="A406" s="67"/>
      <c r="B406" s="336"/>
      <c r="C406" s="336"/>
      <c r="D406" s="336"/>
      <c r="E406" s="336"/>
      <c r="F406" s="336"/>
      <c r="G406" s="336"/>
      <c r="H406" s="336"/>
      <c r="I406" s="336"/>
      <c r="J406" s="336"/>
      <c r="K406" s="336"/>
      <c r="L406" s="336"/>
      <c r="M406" s="336"/>
      <c r="N406" s="336"/>
      <c r="O406" s="336"/>
      <c r="P406" s="336"/>
      <c r="Q406" s="336"/>
      <c r="R406" s="336"/>
      <c r="S406" s="336"/>
      <c r="T406" s="336"/>
      <c r="U406" s="336"/>
      <c r="V406" s="336"/>
      <c r="W406" s="336"/>
      <c r="X406" s="336"/>
    </row>
    <row r="407" spans="1:24" s="68" customFormat="1" ht="12.75" outlineLevel="1">
      <c r="A407" s="67"/>
      <c r="B407" s="336"/>
      <c r="C407" s="336"/>
      <c r="D407" s="336"/>
      <c r="E407" s="336"/>
      <c r="F407" s="336"/>
      <c r="G407" s="336"/>
      <c r="H407" s="336"/>
      <c r="I407" s="336"/>
      <c r="J407" s="336"/>
      <c r="K407" s="336"/>
      <c r="L407" s="336"/>
      <c r="M407" s="336"/>
      <c r="N407" s="336"/>
      <c r="O407" s="336"/>
      <c r="P407" s="336"/>
      <c r="Q407" s="336"/>
      <c r="R407" s="336"/>
      <c r="S407" s="336"/>
      <c r="T407" s="336"/>
      <c r="U407" s="336"/>
      <c r="V407" s="336"/>
      <c r="W407" s="336"/>
      <c r="X407" s="336"/>
    </row>
    <row r="408" spans="1:24" s="68" customFormat="1" ht="12.75" outlineLevel="1">
      <c r="A408" s="67"/>
      <c r="B408" s="336" t="s">
        <v>149</v>
      </c>
      <c r="C408" s="336"/>
      <c r="D408" s="336"/>
      <c r="E408" s="336"/>
      <c r="F408" s="336"/>
      <c r="G408" s="336"/>
      <c r="H408" s="336"/>
      <c r="I408" s="336"/>
      <c r="J408" s="336"/>
      <c r="K408" s="336"/>
      <c r="L408" s="336"/>
      <c r="M408" s="336"/>
      <c r="N408" s="336"/>
      <c r="O408" s="336"/>
      <c r="P408" s="336"/>
      <c r="Q408" s="336"/>
      <c r="R408" s="336"/>
      <c r="S408" s="336"/>
      <c r="T408" s="336"/>
      <c r="U408" s="336"/>
      <c r="V408" s="336"/>
      <c r="W408" s="336"/>
      <c r="X408" s="336"/>
    </row>
    <row r="409" spans="1:24" s="68" customFormat="1" ht="12.75" outlineLevel="1">
      <c r="A409" s="67"/>
      <c r="B409" s="336"/>
      <c r="C409" s="336"/>
      <c r="D409" s="336"/>
      <c r="E409" s="336"/>
      <c r="F409" s="336"/>
      <c r="G409" s="336"/>
      <c r="H409" s="336"/>
      <c r="I409" s="336"/>
      <c r="J409" s="336"/>
      <c r="K409" s="336"/>
      <c r="L409" s="336"/>
      <c r="M409" s="336"/>
      <c r="N409" s="336"/>
      <c r="O409" s="336"/>
      <c r="P409" s="336"/>
      <c r="Q409" s="336"/>
      <c r="R409" s="336"/>
      <c r="S409" s="336"/>
      <c r="T409" s="336"/>
      <c r="U409" s="336"/>
      <c r="V409" s="336"/>
      <c r="W409" s="336"/>
      <c r="X409" s="336"/>
    </row>
    <row r="410" spans="1:24" s="68" customFormat="1" ht="12.75" outlineLevel="1">
      <c r="A410" s="67"/>
      <c r="B410" s="336"/>
      <c r="C410" s="336"/>
      <c r="D410" s="336"/>
      <c r="E410" s="336"/>
      <c r="F410" s="336"/>
      <c r="G410" s="336"/>
      <c r="H410" s="336"/>
      <c r="I410" s="336"/>
      <c r="J410" s="336"/>
      <c r="K410" s="336"/>
      <c r="L410" s="336"/>
      <c r="M410" s="336"/>
      <c r="N410" s="336"/>
      <c r="O410" s="336"/>
      <c r="P410" s="336"/>
      <c r="Q410" s="336"/>
      <c r="R410" s="336"/>
      <c r="S410" s="336"/>
      <c r="T410" s="336"/>
      <c r="U410" s="336"/>
      <c r="V410" s="336"/>
      <c r="W410" s="336"/>
      <c r="X410" s="336"/>
    </row>
    <row r="411" spans="1:24" s="68" customFormat="1" ht="12.75" outlineLevel="1">
      <c r="A411" s="67"/>
      <c r="B411" s="336" t="s">
        <v>150</v>
      </c>
      <c r="C411" s="336"/>
      <c r="D411" s="336"/>
      <c r="E411" s="336"/>
      <c r="F411" s="336"/>
      <c r="G411" s="336"/>
      <c r="H411" s="336"/>
      <c r="I411" s="336"/>
      <c r="J411" s="336"/>
      <c r="K411" s="336"/>
      <c r="L411" s="336"/>
      <c r="M411" s="336"/>
      <c r="N411" s="336"/>
      <c r="O411" s="336"/>
      <c r="P411" s="336"/>
      <c r="Q411" s="336"/>
      <c r="R411" s="336"/>
      <c r="S411" s="336"/>
      <c r="T411" s="336"/>
      <c r="U411" s="336"/>
      <c r="V411" s="336"/>
      <c r="W411" s="336"/>
      <c r="X411" s="336"/>
    </row>
    <row r="412" spans="1:24" s="68" customFormat="1" ht="12.75" outlineLevel="1">
      <c r="A412" s="67"/>
      <c r="B412" s="336"/>
      <c r="C412" s="336"/>
      <c r="D412" s="336"/>
      <c r="E412" s="336"/>
      <c r="F412" s="336"/>
      <c r="G412" s="336"/>
      <c r="H412" s="336"/>
      <c r="I412" s="336"/>
      <c r="J412" s="336"/>
      <c r="K412" s="336"/>
      <c r="L412" s="336"/>
      <c r="M412" s="336"/>
      <c r="N412" s="336"/>
      <c r="O412" s="336"/>
      <c r="P412" s="336"/>
      <c r="Q412" s="336"/>
      <c r="R412" s="336"/>
      <c r="S412" s="336"/>
      <c r="T412" s="336"/>
      <c r="U412" s="336"/>
      <c r="V412" s="336"/>
      <c r="W412" s="336"/>
      <c r="X412" s="336"/>
    </row>
    <row r="413" spans="1:24" s="68" customFormat="1" ht="12.75" outlineLevel="1">
      <c r="A413" s="67"/>
      <c r="B413" s="336" t="s">
        <v>151</v>
      </c>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row>
    <row r="414" spans="1:24" s="68" customFormat="1" ht="12.75" outlineLevel="1">
      <c r="A414" s="67"/>
      <c r="B414" s="336" t="s">
        <v>152</v>
      </c>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row>
    <row r="415" spans="1:24" s="68" customFormat="1" ht="12.75" outlineLevel="1">
      <c r="A415" s="67"/>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row>
    <row r="416" spans="1:24" s="68" customFormat="1" ht="12.75" outlineLevel="1">
      <c r="A416" s="67"/>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row>
    <row r="417" spans="1:59" s="68" customFormat="1" ht="12.75" outlineLevel="1">
      <c r="A417" s="67"/>
      <c r="B417" s="336" t="s">
        <v>153</v>
      </c>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row>
    <row r="418" spans="1:59" s="68" customFormat="1" ht="12.75" outlineLevel="1">
      <c r="A418" s="67"/>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row>
    <row r="419" spans="1:59" s="68" customFormat="1" ht="12.75" outlineLevel="1">
      <c r="A419" s="67"/>
      <c r="B419" s="336" t="s">
        <v>154</v>
      </c>
      <c r="C419" s="336"/>
      <c r="D419" s="336"/>
      <c r="E419" s="336"/>
      <c r="F419" s="336"/>
      <c r="G419" s="336"/>
      <c r="H419" s="336"/>
      <c r="I419" s="336"/>
      <c r="J419" s="336"/>
      <c r="K419" s="336"/>
      <c r="L419" s="336"/>
      <c r="M419" s="336"/>
      <c r="N419" s="336"/>
      <c r="O419" s="336"/>
      <c r="P419" s="336"/>
      <c r="Q419" s="336"/>
      <c r="R419" s="336"/>
      <c r="S419" s="336"/>
      <c r="T419" s="336"/>
      <c r="U419" s="336"/>
      <c r="V419" s="336"/>
      <c r="W419" s="336"/>
      <c r="X419" s="336"/>
    </row>
    <row r="420" spans="1:59" s="68" customFormat="1" ht="12.75" outlineLevel="1">
      <c r="A420" s="67"/>
      <c r="B420" s="336"/>
      <c r="C420" s="336"/>
      <c r="D420" s="336"/>
      <c r="E420" s="336"/>
      <c r="F420" s="336"/>
      <c r="G420" s="336"/>
      <c r="H420" s="336"/>
      <c r="I420" s="336"/>
      <c r="J420" s="336"/>
      <c r="K420" s="336"/>
      <c r="L420" s="336"/>
      <c r="M420" s="336"/>
      <c r="N420" s="336"/>
      <c r="O420" s="336"/>
      <c r="P420" s="336"/>
      <c r="Q420" s="336"/>
      <c r="R420" s="336"/>
      <c r="S420" s="336"/>
      <c r="T420" s="336"/>
      <c r="U420" s="336"/>
      <c r="V420" s="336"/>
      <c r="W420" s="336"/>
      <c r="X420" s="336"/>
    </row>
    <row r="421" spans="1:59" s="68" customFormat="1" ht="12.75" outlineLevel="1">
      <c r="A421" s="67"/>
      <c r="B421" s="336"/>
      <c r="C421" s="336"/>
      <c r="D421" s="336"/>
      <c r="E421" s="336"/>
      <c r="F421" s="336"/>
      <c r="G421" s="336"/>
      <c r="H421" s="336"/>
      <c r="I421" s="336"/>
      <c r="J421" s="336"/>
      <c r="K421" s="336"/>
      <c r="L421" s="336"/>
      <c r="M421" s="336"/>
      <c r="N421" s="336"/>
      <c r="O421" s="336"/>
      <c r="P421" s="336"/>
      <c r="Q421" s="336"/>
      <c r="R421" s="336"/>
      <c r="S421" s="336"/>
      <c r="T421" s="336"/>
      <c r="U421" s="336"/>
      <c r="V421" s="336"/>
      <c r="W421" s="336"/>
      <c r="X421" s="336"/>
    </row>
    <row r="422" spans="1:59">
      <c r="AG422" s="25"/>
      <c r="AL422" s="25"/>
      <c r="AN422" s="25"/>
      <c r="AS422" s="25"/>
      <c r="AU422" s="25"/>
      <c r="AZ422" s="25"/>
      <c r="BB422" s="25"/>
      <c r="BG422" s="25"/>
    </row>
    <row r="423" spans="1:59">
      <c r="A423" s="303" t="s">
        <v>155</v>
      </c>
      <c r="B423" s="303"/>
      <c r="C423" s="332" t="str">
        <f>[1]IV__ZID!C5:M5</f>
        <v>Zidanje vanjskih zidova</v>
      </c>
      <c r="D423" s="332"/>
      <c r="E423" s="332"/>
      <c r="F423" s="332"/>
      <c r="G423" s="332"/>
      <c r="H423" s="332"/>
      <c r="I423" s="332"/>
      <c r="J423" s="332"/>
      <c r="K423" s="332"/>
      <c r="L423" s="332"/>
      <c r="M423" s="332"/>
      <c r="N423" s="332"/>
      <c r="O423" s="332"/>
      <c r="AG423" s="25"/>
      <c r="AL423" s="25"/>
      <c r="AN423" s="25"/>
      <c r="AS423" s="25"/>
      <c r="AU423" s="25"/>
      <c r="AZ423" s="25"/>
      <c r="BB423" s="25"/>
      <c r="BG423" s="25"/>
    </row>
    <row r="424" spans="1:59" ht="15.75" customHeight="1">
      <c r="B424" s="305" t="str">
        <f>[1]IV__ZID!A7</f>
        <v>Zidanje vanjskih zidova šupljom fasadnom opekom u produžnom  mortu M5  sa ostavljanjem svih otvora. Zid debljine 25 cm. Položaj i mjere u svemu prema nacrtima i uvjetima iz projekta. Obračun po m3 ozidanog zida. U cijenu je uračunata dobava, svi prijevozi i prijenosi, izrada i demontaža skele, rad na  ugradbi te sav drugi potreban rad i materijal.</v>
      </c>
      <c r="C424" s="305"/>
      <c r="D424" s="305"/>
      <c r="E424" s="305"/>
      <c r="F424" s="305"/>
      <c r="G424" s="305"/>
      <c r="H424" s="305"/>
      <c r="I424" s="305"/>
      <c r="J424" s="305"/>
      <c r="K424" s="305"/>
      <c r="L424" s="305"/>
      <c r="M424" s="305"/>
      <c r="N424" s="305"/>
      <c r="O424" s="305"/>
      <c r="P424" s="305"/>
      <c r="Q424" s="305"/>
      <c r="R424" s="305"/>
      <c r="S424" s="305"/>
      <c r="T424" s="305"/>
      <c r="AG424" s="25"/>
      <c r="AL424" s="25"/>
      <c r="AN424" s="25"/>
      <c r="AS424" s="25"/>
      <c r="AU424" s="25"/>
      <c r="AZ424" s="25"/>
      <c r="BB424" s="25"/>
      <c r="BG424" s="25"/>
    </row>
    <row r="425" spans="1:59" ht="15.75" customHeight="1">
      <c r="B425" s="305"/>
      <c r="C425" s="305"/>
      <c r="D425" s="305"/>
      <c r="E425" s="305"/>
      <c r="F425" s="305"/>
      <c r="G425" s="305"/>
      <c r="H425" s="305"/>
      <c r="I425" s="305"/>
      <c r="J425" s="305"/>
      <c r="K425" s="305"/>
      <c r="L425" s="305"/>
      <c r="M425" s="305"/>
      <c r="N425" s="305"/>
      <c r="O425" s="305"/>
      <c r="P425" s="305"/>
      <c r="Q425" s="305"/>
      <c r="R425" s="305"/>
      <c r="S425" s="305"/>
      <c r="T425" s="305"/>
      <c r="AG425" s="25"/>
      <c r="AL425" s="25"/>
      <c r="AN425" s="25"/>
      <c r="AS425" s="25"/>
      <c r="AU425" s="25"/>
      <c r="AZ425" s="25"/>
      <c r="BB425" s="25"/>
      <c r="BG425" s="25"/>
    </row>
    <row r="426" spans="1:59" ht="15.75" customHeight="1">
      <c r="B426" s="305"/>
      <c r="C426" s="305"/>
      <c r="D426" s="305"/>
      <c r="E426" s="305"/>
      <c r="F426" s="305"/>
      <c r="G426" s="305"/>
      <c r="H426" s="305"/>
      <c r="I426" s="305"/>
      <c r="J426" s="305"/>
      <c r="K426" s="305"/>
      <c r="L426" s="305"/>
      <c r="M426" s="305"/>
      <c r="N426" s="305"/>
      <c r="O426" s="305"/>
      <c r="P426" s="305"/>
      <c r="Q426" s="305"/>
      <c r="R426" s="305"/>
      <c r="S426" s="305"/>
      <c r="T426" s="305"/>
      <c r="AG426" s="25"/>
      <c r="AL426" s="25"/>
      <c r="AN426" s="25"/>
      <c r="AS426" s="25"/>
      <c r="AU426" s="25"/>
      <c r="AZ426" s="25"/>
      <c r="BB426" s="25"/>
      <c r="BG426" s="25"/>
    </row>
    <row r="427" spans="1:59" ht="15.75" customHeight="1">
      <c r="B427" s="305"/>
      <c r="C427" s="305"/>
      <c r="D427" s="305"/>
      <c r="E427" s="305"/>
      <c r="F427" s="305"/>
      <c r="G427" s="305"/>
      <c r="H427" s="305"/>
      <c r="I427" s="305"/>
      <c r="J427" s="305"/>
      <c r="K427" s="305"/>
      <c r="L427" s="305"/>
      <c r="M427" s="305"/>
      <c r="N427" s="305"/>
      <c r="O427" s="305"/>
      <c r="P427" s="305"/>
      <c r="Q427" s="305"/>
      <c r="R427" s="305"/>
      <c r="S427" s="305"/>
      <c r="T427" s="305"/>
      <c r="AG427" s="25"/>
      <c r="AL427" s="25"/>
      <c r="AN427" s="25"/>
      <c r="AS427" s="25"/>
      <c r="AU427" s="25"/>
      <c r="AZ427" s="25"/>
      <c r="BB427" s="25"/>
      <c r="BG427" s="25"/>
    </row>
    <row r="428" spans="1:59" ht="15.75" customHeight="1">
      <c r="B428" s="305"/>
      <c r="C428" s="305"/>
      <c r="D428" s="305"/>
      <c r="E428" s="305"/>
      <c r="F428" s="305"/>
      <c r="G428" s="305"/>
      <c r="H428" s="305"/>
      <c r="I428" s="305"/>
      <c r="J428" s="305"/>
      <c r="K428" s="305"/>
      <c r="L428" s="305"/>
      <c r="M428" s="305"/>
      <c r="N428" s="305"/>
      <c r="O428" s="305"/>
      <c r="P428" s="305"/>
      <c r="Q428" s="305"/>
      <c r="R428" s="305"/>
      <c r="S428" s="305"/>
      <c r="T428" s="305"/>
      <c r="AG428" s="25"/>
      <c r="AL428" s="25"/>
      <c r="AN428" s="25"/>
      <c r="AS428" s="25"/>
      <c r="AU428" s="25"/>
      <c r="AZ428" s="25"/>
      <c r="BB428" s="25"/>
      <c r="BG428" s="25"/>
    </row>
    <row r="429" spans="1:59">
      <c r="B429" s="349"/>
      <c r="C429" s="349"/>
      <c r="D429" s="349"/>
      <c r="E429" s="349"/>
      <c r="F429" s="349"/>
      <c r="G429" s="349"/>
      <c r="H429" s="349"/>
      <c r="I429" s="349"/>
      <c r="J429" s="25" t="str">
        <f>[1]IV__ZID!E11</f>
        <v>m3</v>
      </c>
      <c r="K429" s="307">
        <v>36.5</v>
      </c>
      <c r="L429" s="307"/>
      <c r="M429" s="307"/>
      <c r="O429" s="308"/>
      <c r="P429" s="308"/>
      <c r="Q429" s="308"/>
      <c r="R429" s="308"/>
      <c r="S429" s="79" t="s">
        <v>107</v>
      </c>
      <c r="T429" s="309">
        <f>K429*O429</f>
        <v>0</v>
      </c>
      <c r="U429" s="309"/>
      <c r="V429" s="309"/>
      <c r="W429" s="309"/>
      <c r="X429" s="309"/>
      <c r="AG429" s="310"/>
      <c r="AH429" s="310"/>
      <c r="AI429" s="310"/>
      <c r="AJ429" s="291"/>
      <c r="AK429" s="291"/>
      <c r="AL429" s="291"/>
      <c r="AN429" s="310"/>
      <c r="AO429" s="310"/>
      <c r="AP429" s="310"/>
      <c r="AQ429" s="291"/>
      <c r="AR429" s="291"/>
      <c r="AS429" s="291"/>
      <c r="AU429" s="310"/>
      <c r="AV429" s="310"/>
      <c r="AW429" s="310"/>
      <c r="AX429" s="291"/>
      <c r="AY429" s="291"/>
      <c r="AZ429" s="291"/>
      <c r="BB429" s="310"/>
      <c r="BC429" s="310"/>
      <c r="BD429" s="310"/>
      <c r="BE429" s="291"/>
      <c r="BF429" s="291"/>
      <c r="BG429" s="291"/>
    </row>
    <row r="430" spans="1:59">
      <c r="B430" s="83"/>
      <c r="C430" s="83"/>
      <c r="D430" s="83"/>
      <c r="E430" s="83"/>
      <c r="F430" s="83"/>
      <c r="G430" s="83"/>
      <c r="H430" s="83"/>
      <c r="I430" s="83"/>
      <c r="J430" s="83"/>
      <c r="K430" s="78"/>
      <c r="L430" s="79"/>
      <c r="M430" s="79"/>
      <c r="O430" s="145"/>
      <c r="P430" s="145"/>
      <c r="Q430" s="145"/>
      <c r="R430" s="145"/>
      <c r="S430" s="79"/>
      <c r="T430" s="116"/>
      <c r="U430" s="116"/>
      <c r="V430" s="116"/>
      <c r="W430" s="116"/>
      <c r="X430" s="116"/>
      <c r="AG430" s="81"/>
      <c r="AH430" s="81"/>
      <c r="AI430" s="81"/>
      <c r="AJ430" s="80"/>
      <c r="AK430" s="80"/>
      <c r="AL430" s="80"/>
      <c r="AN430" s="81"/>
      <c r="AO430" s="81"/>
      <c r="AP430" s="81"/>
      <c r="AQ430" s="80"/>
      <c r="AR430" s="80"/>
      <c r="AS430" s="80"/>
      <c r="AU430" s="81"/>
      <c r="AV430" s="81"/>
      <c r="AW430" s="81"/>
      <c r="AX430" s="80"/>
      <c r="AY430" s="80"/>
      <c r="AZ430" s="80"/>
      <c r="BB430" s="81"/>
      <c r="BC430" s="81"/>
      <c r="BD430" s="81"/>
      <c r="BE430" s="80"/>
      <c r="BF430" s="80"/>
      <c r="BG430" s="80"/>
    </row>
    <row r="431" spans="1:59">
      <c r="A431" s="303" t="s">
        <v>156</v>
      </c>
      <c r="B431" s="303"/>
      <c r="C431" s="332" t="s">
        <v>360</v>
      </c>
      <c r="D431" s="332"/>
      <c r="E431" s="332"/>
      <c r="F431" s="332"/>
      <c r="G431" s="332"/>
      <c r="H431" s="332"/>
      <c r="I431" s="332"/>
      <c r="J431" s="332"/>
      <c r="K431" s="332"/>
      <c r="L431" s="332"/>
      <c r="M431" s="332"/>
      <c r="N431" s="332"/>
      <c r="O431" s="332"/>
      <c r="AG431" s="25"/>
      <c r="AL431" s="25"/>
      <c r="AN431" s="25"/>
      <c r="AS431" s="25"/>
      <c r="AU431" s="25"/>
      <c r="AZ431" s="25"/>
      <c r="BB431" s="25"/>
      <c r="BG431" s="25"/>
    </row>
    <row r="432" spans="1:59" ht="15.75" customHeight="1">
      <c r="B432" s="305" t="s">
        <v>361</v>
      </c>
      <c r="C432" s="305"/>
      <c r="D432" s="305"/>
      <c r="E432" s="305"/>
      <c r="F432" s="305"/>
      <c r="G432" s="305"/>
      <c r="H432" s="305"/>
      <c r="I432" s="305"/>
      <c r="J432" s="305"/>
      <c r="K432" s="305"/>
      <c r="L432" s="305"/>
      <c r="M432" s="305"/>
      <c r="N432" s="305"/>
      <c r="O432" s="305"/>
      <c r="P432" s="305"/>
      <c r="Q432" s="305"/>
      <c r="R432" s="305"/>
      <c r="S432" s="305"/>
      <c r="T432" s="305"/>
      <c r="AG432" s="25"/>
      <c r="AL432" s="25"/>
      <c r="AN432" s="25"/>
      <c r="AS432" s="25"/>
      <c r="AU432" s="25"/>
      <c r="AZ432" s="25"/>
      <c r="BB432" s="25"/>
      <c r="BG432" s="25"/>
    </row>
    <row r="433" spans="1:59" ht="15.75" customHeight="1">
      <c r="B433" s="305"/>
      <c r="C433" s="305"/>
      <c r="D433" s="305"/>
      <c r="E433" s="305"/>
      <c r="F433" s="305"/>
      <c r="G433" s="305"/>
      <c r="H433" s="305"/>
      <c r="I433" s="305"/>
      <c r="J433" s="305"/>
      <c r="K433" s="305"/>
      <c r="L433" s="305"/>
      <c r="M433" s="305"/>
      <c r="N433" s="305"/>
      <c r="O433" s="305"/>
      <c r="P433" s="305"/>
      <c r="Q433" s="305"/>
      <c r="R433" s="305"/>
      <c r="S433" s="305"/>
      <c r="T433" s="305"/>
      <c r="AG433" s="25"/>
      <c r="AL433" s="25"/>
      <c r="AN433" s="25"/>
      <c r="AS433" s="25"/>
      <c r="AU433" s="25"/>
      <c r="AZ433" s="25"/>
      <c r="BB433" s="25"/>
      <c r="BG433" s="25"/>
    </row>
    <row r="434" spans="1:59" ht="15.75" customHeight="1">
      <c r="B434" s="305"/>
      <c r="C434" s="305"/>
      <c r="D434" s="305"/>
      <c r="E434" s="305"/>
      <c r="F434" s="305"/>
      <c r="G434" s="305"/>
      <c r="H434" s="305"/>
      <c r="I434" s="305"/>
      <c r="J434" s="305"/>
      <c r="K434" s="305"/>
      <c r="L434" s="305"/>
      <c r="M434" s="305"/>
      <c r="N434" s="305"/>
      <c r="O434" s="305"/>
      <c r="P434" s="305"/>
      <c r="Q434" s="305"/>
      <c r="R434" s="305"/>
      <c r="S434" s="305"/>
      <c r="T434" s="305"/>
      <c r="AG434" s="25"/>
      <c r="AL434" s="25"/>
      <c r="AN434" s="25"/>
      <c r="AS434" s="25"/>
      <c r="AU434" s="25"/>
      <c r="AZ434" s="25"/>
      <c r="BB434" s="25"/>
      <c r="BG434" s="25"/>
    </row>
    <row r="435" spans="1:59" ht="15.75" customHeight="1">
      <c r="B435" s="305"/>
      <c r="C435" s="305"/>
      <c r="D435" s="305"/>
      <c r="E435" s="305"/>
      <c r="F435" s="305"/>
      <c r="G435" s="305"/>
      <c r="H435" s="305"/>
      <c r="I435" s="305"/>
      <c r="J435" s="305"/>
      <c r="K435" s="305"/>
      <c r="L435" s="305"/>
      <c r="M435" s="305"/>
      <c r="N435" s="305"/>
      <c r="O435" s="305"/>
      <c r="P435" s="305"/>
      <c r="Q435" s="305"/>
      <c r="R435" s="305"/>
      <c r="S435" s="305"/>
      <c r="T435" s="305"/>
      <c r="AG435" s="25"/>
      <c r="AL435" s="25"/>
      <c r="AN435" s="25"/>
      <c r="AS435" s="25"/>
      <c r="AU435" s="25"/>
      <c r="AZ435" s="25"/>
      <c r="BB435" s="25"/>
      <c r="BG435" s="25"/>
    </row>
    <row r="436" spans="1:59" ht="15.75" customHeight="1">
      <c r="B436" s="305"/>
      <c r="C436" s="305"/>
      <c r="D436" s="305"/>
      <c r="E436" s="305"/>
      <c r="F436" s="305"/>
      <c r="G436" s="305"/>
      <c r="H436" s="305"/>
      <c r="I436" s="305"/>
      <c r="J436" s="305"/>
      <c r="K436" s="305"/>
      <c r="L436" s="305"/>
      <c r="M436" s="305"/>
      <c r="N436" s="305"/>
      <c r="O436" s="305"/>
      <c r="P436" s="305"/>
      <c r="Q436" s="305"/>
      <c r="R436" s="305"/>
      <c r="S436" s="305"/>
      <c r="T436" s="305"/>
      <c r="AG436" s="25"/>
      <c r="AL436" s="25"/>
      <c r="AN436" s="25"/>
      <c r="AS436" s="25"/>
      <c r="AU436" s="25"/>
      <c r="AZ436" s="25"/>
      <c r="BB436" s="25"/>
      <c r="BG436" s="25"/>
    </row>
    <row r="437" spans="1:59">
      <c r="B437" s="347"/>
      <c r="C437" s="347"/>
      <c r="D437" s="347"/>
      <c r="E437" s="347"/>
      <c r="F437" s="347"/>
      <c r="G437" s="347"/>
      <c r="H437" s="347"/>
      <c r="I437" s="347"/>
      <c r="J437" s="89" t="str">
        <f>[1]IV__ZID!E63</f>
        <v>m3</v>
      </c>
      <c r="K437" s="307">
        <v>13.9</v>
      </c>
      <c r="L437" s="307"/>
      <c r="M437" s="307"/>
      <c r="O437" s="308"/>
      <c r="P437" s="308"/>
      <c r="Q437" s="308"/>
      <c r="R437" s="308"/>
      <c r="S437" s="79" t="s">
        <v>107</v>
      </c>
      <c r="T437" s="309">
        <f>K437*O437</f>
        <v>0</v>
      </c>
      <c r="U437" s="309"/>
      <c r="V437" s="309"/>
      <c r="W437" s="309"/>
      <c r="X437" s="309"/>
      <c r="AG437" s="310"/>
      <c r="AH437" s="310"/>
      <c r="AI437" s="310"/>
      <c r="AJ437" s="291"/>
      <c r="AK437" s="291"/>
      <c r="AL437" s="291"/>
      <c r="AN437" s="310"/>
      <c r="AO437" s="310"/>
      <c r="AP437" s="310"/>
      <c r="AQ437" s="291"/>
      <c r="AR437" s="291"/>
      <c r="AS437" s="291"/>
      <c r="AU437" s="310"/>
      <c r="AV437" s="310"/>
      <c r="AW437" s="310"/>
      <c r="AX437" s="291"/>
      <c r="AY437" s="291"/>
      <c r="AZ437" s="291"/>
      <c r="BB437" s="310"/>
      <c r="BC437" s="310"/>
      <c r="BD437" s="310"/>
      <c r="BE437" s="291"/>
      <c r="BF437" s="291"/>
      <c r="BG437" s="291"/>
    </row>
    <row r="438" spans="1:59">
      <c r="B438" s="90"/>
      <c r="C438" s="83"/>
      <c r="D438" s="83"/>
      <c r="E438" s="83"/>
      <c r="F438" s="83"/>
      <c r="G438" s="83"/>
      <c r="H438" s="83"/>
      <c r="I438" s="83"/>
      <c r="J438" s="83"/>
      <c r="K438" s="78"/>
      <c r="L438" s="79"/>
      <c r="M438" s="79"/>
      <c r="O438" s="145"/>
      <c r="P438" s="145"/>
      <c r="Q438" s="145"/>
      <c r="R438" s="145"/>
      <c r="S438" s="79"/>
      <c r="T438" s="116"/>
      <c r="U438" s="116"/>
      <c r="V438" s="116"/>
      <c r="W438" s="116"/>
      <c r="X438" s="116"/>
      <c r="AG438" s="81"/>
      <c r="AH438" s="81"/>
      <c r="AI438" s="81"/>
      <c r="AJ438" s="80"/>
      <c r="AK438" s="80"/>
      <c r="AL438" s="80"/>
      <c r="AN438" s="81"/>
      <c r="AO438" s="81"/>
      <c r="AP438" s="81"/>
      <c r="AQ438" s="80"/>
      <c r="AR438" s="80"/>
      <c r="AS438" s="80"/>
      <c r="AU438" s="81"/>
      <c r="AV438" s="81"/>
      <c r="AW438" s="81"/>
      <c r="AX438" s="80"/>
      <c r="AY438" s="80"/>
      <c r="AZ438" s="80"/>
      <c r="BB438" s="81"/>
      <c r="BC438" s="81"/>
      <c r="BD438" s="81"/>
      <c r="BE438" s="80"/>
      <c r="BF438" s="80"/>
      <c r="BG438" s="80"/>
    </row>
    <row r="439" spans="1:59">
      <c r="A439" s="303" t="s">
        <v>157</v>
      </c>
      <c r="B439" s="303"/>
      <c r="C439" s="332" t="str">
        <f>[1]IV__ZID!C78:M78</f>
        <v>Zidanje pregradnih zidova</v>
      </c>
      <c r="D439" s="332"/>
      <c r="E439" s="332"/>
      <c r="F439" s="332"/>
      <c r="G439" s="332"/>
      <c r="H439" s="332"/>
      <c r="I439" s="332"/>
      <c r="J439" s="332"/>
      <c r="K439" s="332"/>
      <c r="L439" s="332"/>
      <c r="M439" s="332"/>
      <c r="N439" s="332"/>
      <c r="O439" s="332"/>
      <c r="AG439" s="25"/>
      <c r="AL439" s="25"/>
      <c r="AN439" s="25"/>
      <c r="AS439" s="25"/>
      <c r="AU439" s="25"/>
      <c r="AZ439" s="25"/>
      <c r="BB439" s="25"/>
      <c r="BG439" s="25"/>
    </row>
    <row r="440" spans="1:59" ht="15.75" customHeight="1">
      <c r="B440" s="305" t="str">
        <f>[1]IV__ZID!A80</f>
        <v>Zidanje unutarnjih pregradnih zidova šupljom opekom (ili slično) u produžnom  mortu M5 sa ostavljanjem svih otvora. Zid debljine 10 i 15 cm. Položaj i mjere u svemu prema nacrtima i uvjetima iz projekta. U cijenu je uračunata dobava, svi prijevozi i prijenosi, izrada i demontaža skele, rad na  ugradbi te sav drugi potreban rad i materijal.  Obračun po m2 ozidanog zida, otvori su odbijeni i nadvoji su uračunati u cijenu zidanja.</v>
      </c>
      <c r="C440" s="305"/>
      <c r="D440" s="305"/>
      <c r="E440" s="305"/>
      <c r="F440" s="305"/>
      <c r="G440" s="305"/>
      <c r="H440" s="305"/>
      <c r="I440" s="305"/>
      <c r="J440" s="305"/>
      <c r="K440" s="305"/>
      <c r="L440" s="305"/>
      <c r="M440" s="305"/>
      <c r="N440" s="305"/>
      <c r="O440" s="305"/>
      <c r="P440" s="305"/>
      <c r="Q440" s="305"/>
      <c r="R440" s="305"/>
      <c r="S440" s="305"/>
      <c r="T440" s="305"/>
      <c r="AG440" s="25"/>
      <c r="AL440" s="25"/>
      <c r="AN440" s="25"/>
      <c r="AS440" s="25"/>
      <c r="AU440" s="25"/>
      <c r="AZ440" s="25"/>
      <c r="BB440" s="25"/>
      <c r="BG440" s="25"/>
    </row>
    <row r="441" spans="1:59" ht="15.75" customHeight="1">
      <c r="B441" s="305"/>
      <c r="C441" s="305"/>
      <c r="D441" s="305"/>
      <c r="E441" s="305"/>
      <c r="F441" s="305"/>
      <c r="G441" s="305"/>
      <c r="H441" s="305"/>
      <c r="I441" s="305"/>
      <c r="J441" s="305"/>
      <c r="K441" s="305"/>
      <c r="L441" s="305"/>
      <c r="M441" s="305"/>
      <c r="N441" s="305"/>
      <c r="O441" s="305"/>
      <c r="P441" s="305"/>
      <c r="Q441" s="305"/>
      <c r="R441" s="305"/>
      <c r="S441" s="305"/>
      <c r="T441" s="305"/>
      <c r="AG441" s="25"/>
      <c r="AL441" s="25"/>
      <c r="AN441" s="25"/>
      <c r="AS441" s="25"/>
      <c r="AU441" s="25"/>
      <c r="AZ441" s="25"/>
      <c r="BB441" s="25"/>
      <c r="BG441" s="25"/>
    </row>
    <row r="442" spans="1:59" ht="15.75" customHeight="1">
      <c r="B442" s="305"/>
      <c r="C442" s="305"/>
      <c r="D442" s="305"/>
      <c r="E442" s="305"/>
      <c r="F442" s="305"/>
      <c r="G442" s="305"/>
      <c r="H442" s="305"/>
      <c r="I442" s="305"/>
      <c r="J442" s="305"/>
      <c r="K442" s="305"/>
      <c r="L442" s="305"/>
      <c r="M442" s="305"/>
      <c r="N442" s="305"/>
      <c r="O442" s="305"/>
      <c r="P442" s="305"/>
      <c r="Q442" s="305"/>
      <c r="R442" s="305"/>
      <c r="S442" s="305"/>
      <c r="T442" s="305"/>
      <c r="AG442" s="25"/>
      <c r="AL442" s="25"/>
      <c r="AN442" s="25"/>
      <c r="AS442" s="25"/>
      <c r="AU442" s="25"/>
      <c r="AZ442" s="25"/>
      <c r="BB442" s="25"/>
      <c r="BG442" s="25"/>
    </row>
    <row r="443" spans="1:59" ht="15.75" customHeight="1">
      <c r="B443" s="305"/>
      <c r="C443" s="305"/>
      <c r="D443" s="305"/>
      <c r="E443" s="305"/>
      <c r="F443" s="305"/>
      <c r="G443" s="305"/>
      <c r="H443" s="305"/>
      <c r="I443" s="305"/>
      <c r="J443" s="305"/>
      <c r="K443" s="305"/>
      <c r="L443" s="305"/>
      <c r="M443" s="305"/>
      <c r="N443" s="305"/>
      <c r="O443" s="305"/>
      <c r="P443" s="305"/>
      <c r="Q443" s="305"/>
      <c r="R443" s="305"/>
      <c r="S443" s="305"/>
      <c r="T443" s="305"/>
      <c r="AG443" s="25"/>
      <c r="AL443" s="25"/>
      <c r="AN443" s="25"/>
      <c r="AS443" s="25"/>
      <c r="AU443" s="25"/>
      <c r="AZ443" s="25"/>
      <c r="BB443" s="25"/>
      <c r="BG443" s="25"/>
    </row>
    <row r="444" spans="1:59" ht="15.75" customHeight="1">
      <c r="B444" s="305"/>
      <c r="C444" s="305"/>
      <c r="D444" s="305"/>
      <c r="E444" s="305"/>
      <c r="F444" s="305"/>
      <c r="G444" s="305"/>
      <c r="H444" s="305"/>
      <c r="I444" s="305"/>
      <c r="J444" s="305"/>
      <c r="K444" s="305"/>
      <c r="L444" s="305"/>
      <c r="M444" s="305"/>
      <c r="N444" s="305"/>
      <c r="O444" s="305"/>
      <c r="P444" s="305"/>
      <c r="Q444" s="305"/>
      <c r="R444" s="305"/>
      <c r="S444" s="305"/>
      <c r="T444" s="305"/>
      <c r="AG444" s="25"/>
      <c r="AL444" s="25"/>
      <c r="AN444" s="25"/>
      <c r="AS444" s="25"/>
      <c r="AU444" s="25"/>
      <c r="AZ444" s="25"/>
      <c r="BB444" s="25"/>
      <c r="BG444" s="25"/>
    </row>
    <row r="445" spans="1:59" ht="15.75" customHeight="1">
      <c r="B445" s="305"/>
      <c r="C445" s="305"/>
      <c r="D445" s="305"/>
      <c r="E445" s="305"/>
      <c r="F445" s="305"/>
      <c r="G445" s="305"/>
      <c r="H445" s="305"/>
      <c r="I445" s="305"/>
      <c r="J445" s="305"/>
      <c r="K445" s="305"/>
      <c r="L445" s="305"/>
      <c r="M445" s="305"/>
      <c r="N445" s="305"/>
      <c r="O445" s="305"/>
      <c r="P445" s="305"/>
      <c r="Q445" s="305"/>
      <c r="R445" s="305"/>
      <c r="S445" s="305"/>
      <c r="T445" s="305"/>
      <c r="AG445" s="25"/>
      <c r="AL445" s="25"/>
      <c r="AN445" s="25"/>
      <c r="AS445" s="25"/>
      <c r="AU445" s="25"/>
      <c r="AZ445" s="25"/>
      <c r="BB445" s="25"/>
      <c r="BG445" s="25"/>
    </row>
    <row r="446" spans="1:59">
      <c r="B446" s="347" t="str">
        <f>[1]IV__ZID!A93</f>
        <v>ZID 10</v>
      </c>
      <c r="C446" s="347"/>
      <c r="D446" s="347"/>
      <c r="E446" s="347"/>
      <c r="F446" s="347"/>
      <c r="G446" s="347"/>
      <c r="H446" s="347"/>
      <c r="I446" s="347"/>
      <c r="J446" s="89" t="str">
        <f>[1]IV__ZID!L121</f>
        <v>m2</v>
      </c>
      <c r="K446" s="307">
        <v>36.700000000000003</v>
      </c>
      <c r="L446" s="307"/>
      <c r="M446" s="307"/>
      <c r="O446" s="308"/>
      <c r="P446" s="308"/>
      <c r="Q446" s="308"/>
      <c r="R446" s="308"/>
      <c r="S446" s="79" t="s">
        <v>107</v>
      </c>
      <c r="T446" s="309">
        <f>K446*O446</f>
        <v>0</v>
      </c>
      <c r="U446" s="309"/>
      <c r="V446" s="309"/>
      <c r="W446" s="309"/>
      <c r="X446" s="309"/>
      <c r="AG446" s="310"/>
      <c r="AH446" s="310"/>
      <c r="AI446" s="310"/>
      <c r="AJ446" s="291"/>
      <c r="AK446" s="291"/>
      <c r="AL446" s="291"/>
      <c r="AN446" s="310"/>
      <c r="AO446" s="310"/>
      <c r="AP446" s="310"/>
      <c r="AQ446" s="291"/>
      <c r="AR446" s="291"/>
      <c r="AS446" s="291"/>
      <c r="AU446" s="310"/>
      <c r="AV446" s="310"/>
      <c r="AW446" s="310"/>
      <c r="AX446" s="291"/>
      <c r="AY446" s="291"/>
      <c r="AZ446" s="291"/>
      <c r="BB446" s="310"/>
      <c r="BC446" s="310"/>
      <c r="BD446" s="310"/>
      <c r="BE446" s="291"/>
      <c r="BF446" s="291"/>
      <c r="BG446" s="291"/>
    </row>
    <row r="447" spans="1:59">
      <c r="B447" s="347" t="str">
        <f>[1]IV__ZID!A95</f>
        <v>ZID 15</v>
      </c>
      <c r="C447" s="347"/>
      <c r="D447" s="347"/>
      <c r="E447" s="347"/>
      <c r="F447" s="347"/>
      <c r="G447" s="347"/>
      <c r="H447" s="347"/>
      <c r="I447" s="347"/>
      <c r="J447" s="25" t="s">
        <v>158</v>
      </c>
      <c r="K447" s="307">
        <v>51.4</v>
      </c>
      <c r="L447" s="307"/>
      <c r="M447" s="307"/>
      <c r="O447" s="327"/>
      <c r="P447" s="327"/>
      <c r="Q447" s="327"/>
      <c r="R447" s="327"/>
      <c r="S447" s="79" t="s">
        <v>107</v>
      </c>
      <c r="T447" s="348">
        <f>K447*O447</f>
        <v>0</v>
      </c>
      <c r="U447" s="348"/>
      <c r="V447" s="348"/>
      <c r="W447" s="348"/>
      <c r="X447" s="348"/>
      <c r="AG447" s="310"/>
      <c r="AH447" s="310"/>
      <c r="AI447" s="310"/>
      <c r="AJ447" s="291"/>
      <c r="AK447" s="291"/>
      <c r="AL447" s="291"/>
      <c r="AN447" s="310"/>
      <c r="AO447" s="310"/>
      <c r="AP447" s="310"/>
      <c r="AQ447" s="291"/>
      <c r="AR447" s="291"/>
      <c r="AS447" s="291"/>
      <c r="AU447" s="310"/>
      <c r="AV447" s="310"/>
      <c r="AW447" s="310"/>
      <c r="AX447" s="291"/>
      <c r="AY447" s="291"/>
      <c r="AZ447" s="291"/>
      <c r="BB447" s="310"/>
      <c r="BC447" s="310"/>
      <c r="BD447" s="310"/>
      <c r="BE447" s="291"/>
      <c r="BF447" s="291"/>
      <c r="BG447" s="291"/>
    </row>
    <row r="448" spans="1:59">
      <c r="B448" s="90"/>
      <c r="C448" s="83"/>
      <c r="D448" s="83"/>
      <c r="E448" s="83"/>
      <c r="F448" s="83"/>
      <c r="G448" s="83"/>
      <c r="H448" s="83"/>
      <c r="I448" s="83"/>
      <c r="J448" s="83"/>
      <c r="K448" s="78"/>
      <c r="L448" s="79"/>
      <c r="M448" s="79"/>
      <c r="O448" s="145"/>
      <c r="P448" s="145"/>
      <c r="Q448" s="145"/>
      <c r="R448" s="145"/>
      <c r="S448" s="79"/>
      <c r="T448" s="116"/>
      <c r="U448" s="116"/>
      <c r="V448" s="116"/>
      <c r="W448" s="116"/>
      <c r="X448" s="116"/>
      <c r="AG448" s="81"/>
      <c r="AH448" s="81"/>
      <c r="AI448" s="81"/>
      <c r="AJ448" s="80"/>
      <c r="AK448" s="80"/>
      <c r="AL448" s="80"/>
      <c r="AN448" s="81"/>
      <c r="AO448" s="81"/>
      <c r="AP448" s="81"/>
      <c r="AQ448" s="80"/>
      <c r="AR448" s="80"/>
      <c r="AS448" s="80"/>
      <c r="AU448" s="81"/>
      <c r="AV448" s="81"/>
      <c r="AW448" s="81"/>
      <c r="AX448" s="80"/>
      <c r="AY448" s="80"/>
      <c r="AZ448" s="80"/>
      <c r="BB448" s="81"/>
      <c r="BC448" s="81"/>
      <c r="BD448" s="81"/>
      <c r="BE448" s="80"/>
      <c r="BF448" s="80"/>
      <c r="BG448" s="80"/>
    </row>
    <row r="449" spans="1:59">
      <c r="A449" s="303" t="s">
        <v>159</v>
      </c>
      <c r="B449" s="303"/>
      <c r="C449" s="332" t="str">
        <f>[1]IV__ZID!C103:M103</f>
        <v>Žbukanje unutarnjih zidova</v>
      </c>
      <c r="D449" s="332"/>
      <c r="E449" s="332"/>
      <c r="F449" s="332"/>
      <c r="G449" s="332"/>
      <c r="H449" s="332"/>
      <c r="I449" s="332"/>
      <c r="J449" s="332"/>
      <c r="K449" s="332"/>
      <c r="L449" s="332"/>
      <c r="M449" s="332"/>
      <c r="N449" s="332"/>
      <c r="O449" s="332"/>
      <c r="AG449" s="25"/>
      <c r="AL449" s="25"/>
      <c r="AN449" s="25"/>
      <c r="AS449" s="25"/>
      <c r="AU449" s="25"/>
      <c r="AZ449" s="25"/>
      <c r="BB449" s="25"/>
      <c r="BG449" s="25"/>
    </row>
    <row r="450" spans="1:59" ht="15.75" customHeight="1">
      <c r="B450" s="305" t="str">
        <f>[1]IV__ZID!A105</f>
        <v>Komplet dobava i izrada grube i fine produžne žbuke (2.0 cm) na svim zidovima uključujući i okno dizala sa prethodnim nabačajem cementnog šprica.  U cijenu je uračunata dobava, svi prijevozi i prijenosi, montaža i demontaža skele ili pokretna skela, rad na izradi te sav drugi potreban rad i materijal  uključujući i kutnike, mrežice ...  Obračun po m2 ožbukanog zida.</v>
      </c>
      <c r="C450" s="305"/>
      <c r="D450" s="305"/>
      <c r="E450" s="305"/>
      <c r="F450" s="305"/>
      <c r="G450" s="305"/>
      <c r="H450" s="305"/>
      <c r="I450" s="305"/>
      <c r="J450" s="305"/>
      <c r="K450" s="305"/>
      <c r="L450" s="305"/>
      <c r="M450" s="305"/>
      <c r="N450" s="305"/>
      <c r="O450" s="305"/>
      <c r="P450" s="305"/>
      <c r="Q450" s="305"/>
      <c r="R450" s="305"/>
      <c r="S450" s="305"/>
      <c r="T450" s="305"/>
      <c r="AG450" s="25"/>
      <c r="AL450" s="25"/>
      <c r="AN450" s="25"/>
      <c r="AS450" s="25"/>
      <c r="AU450" s="25"/>
      <c r="AZ450" s="25"/>
      <c r="BB450" s="25"/>
      <c r="BG450" s="25"/>
    </row>
    <row r="451" spans="1:59" ht="15.75" customHeight="1">
      <c r="B451" s="305"/>
      <c r="C451" s="305"/>
      <c r="D451" s="305"/>
      <c r="E451" s="305"/>
      <c r="F451" s="305"/>
      <c r="G451" s="305"/>
      <c r="H451" s="305"/>
      <c r="I451" s="305"/>
      <c r="J451" s="305"/>
      <c r="K451" s="305"/>
      <c r="L451" s="305"/>
      <c r="M451" s="305"/>
      <c r="N451" s="305"/>
      <c r="O451" s="305"/>
      <c r="P451" s="305"/>
      <c r="Q451" s="305"/>
      <c r="R451" s="305"/>
      <c r="S451" s="305"/>
      <c r="T451" s="305"/>
      <c r="AG451" s="25"/>
      <c r="AL451" s="25"/>
      <c r="AN451" s="25"/>
      <c r="AS451" s="25"/>
      <c r="AU451" s="25"/>
      <c r="AZ451" s="25"/>
      <c r="BB451" s="25"/>
      <c r="BG451" s="25"/>
    </row>
    <row r="452" spans="1:59" ht="15.75" customHeight="1">
      <c r="B452" s="305"/>
      <c r="C452" s="305"/>
      <c r="D452" s="305"/>
      <c r="E452" s="305"/>
      <c r="F452" s="305"/>
      <c r="G452" s="305"/>
      <c r="H452" s="305"/>
      <c r="I452" s="305"/>
      <c r="J452" s="305"/>
      <c r="K452" s="305"/>
      <c r="L452" s="305"/>
      <c r="M452" s="305"/>
      <c r="N452" s="305"/>
      <c r="O452" s="305"/>
      <c r="P452" s="305"/>
      <c r="Q452" s="305"/>
      <c r="R452" s="305"/>
      <c r="S452" s="305"/>
      <c r="T452" s="305"/>
      <c r="AG452" s="25"/>
      <c r="AL452" s="25"/>
      <c r="AN452" s="25"/>
      <c r="AS452" s="25"/>
      <c r="AU452" s="25"/>
      <c r="AZ452" s="25"/>
      <c r="BB452" s="25"/>
      <c r="BG452" s="25"/>
    </row>
    <row r="453" spans="1:59" ht="15.75" customHeight="1">
      <c r="B453" s="305"/>
      <c r="C453" s="305"/>
      <c r="D453" s="305"/>
      <c r="E453" s="305"/>
      <c r="F453" s="305"/>
      <c r="G453" s="305"/>
      <c r="H453" s="305"/>
      <c r="I453" s="305"/>
      <c r="J453" s="305"/>
      <c r="K453" s="305"/>
      <c r="L453" s="305"/>
      <c r="M453" s="305"/>
      <c r="N453" s="305"/>
      <c r="O453" s="305"/>
      <c r="P453" s="305"/>
      <c r="Q453" s="305"/>
      <c r="R453" s="305"/>
      <c r="S453" s="305"/>
      <c r="T453" s="305"/>
      <c r="AG453" s="25"/>
      <c r="AL453" s="25"/>
      <c r="AN453" s="25"/>
      <c r="AS453" s="25"/>
      <c r="AU453" s="25"/>
      <c r="AZ453" s="25"/>
      <c r="BB453" s="25"/>
      <c r="BG453" s="25"/>
    </row>
    <row r="454" spans="1:59" ht="15.75" customHeight="1">
      <c r="B454" s="305"/>
      <c r="C454" s="305"/>
      <c r="D454" s="305"/>
      <c r="E454" s="305"/>
      <c r="F454" s="305"/>
      <c r="G454" s="305"/>
      <c r="H454" s="305"/>
      <c r="I454" s="305"/>
      <c r="J454" s="305"/>
      <c r="K454" s="305"/>
      <c r="L454" s="305"/>
      <c r="M454" s="305"/>
      <c r="N454" s="305"/>
      <c r="O454" s="305"/>
      <c r="P454" s="305"/>
      <c r="Q454" s="305"/>
      <c r="R454" s="305"/>
      <c r="S454" s="305"/>
      <c r="T454" s="305"/>
      <c r="AG454" s="25"/>
      <c r="AL454" s="25"/>
      <c r="AN454" s="25"/>
      <c r="AS454" s="25"/>
      <c r="AU454" s="25"/>
      <c r="AZ454" s="25"/>
      <c r="BB454" s="25"/>
      <c r="BG454" s="25"/>
    </row>
    <row r="455" spans="1:59">
      <c r="B455" s="346" t="s">
        <v>158</v>
      </c>
      <c r="C455" s="346"/>
      <c r="D455" s="346"/>
      <c r="E455" s="346"/>
      <c r="F455" s="346"/>
      <c r="G455" s="346"/>
      <c r="H455" s="346"/>
      <c r="I455" s="346"/>
      <c r="J455" s="346"/>
      <c r="K455" s="307">
        <v>446</v>
      </c>
      <c r="L455" s="307"/>
      <c r="M455" s="307"/>
      <c r="O455" s="308"/>
      <c r="P455" s="308"/>
      <c r="Q455" s="308"/>
      <c r="R455" s="308"/>
      <c r="S455" s="79" t="s">
        <v>107</v>
      </c>
      <c r="T455" s="309">
        <f>K455*O455</f>
        <v>0</v>
      </c>
      <c r="U455" s="309"/>
      <c r="V455" s="309"/>
      <c r="W455" s="309"/>
      <c r="X455" s="309"/>
      <c r="AG455" s="310"/>
      <c r="AH455" s="310"/>
      <c r="AI455" s="310"/>
      <c r="AJ455" s="291"/>
      <c r="AK455" s="291"/>
      <c r="AL455" s="291"/>
      <c r="AN455" s="310"/>
      <c r="AO455" s="310"/>
      <c r="AP455" s="310"/>
      <c r="AQ455" s="291"/>
      <c r="AR455" s="291"/>
      <c r="AS455" s="291"/>
      <c r="AU455" s="310"/>
      <c r="AV455" s="310"/>
      <c r="AW455" s="310"/>
      <c r="AX455" s="291"/>
      <c r="AY455" s="291"/>
      <c r="AZ455" s="291"/>
      <c r="BB455" s="310"/>
      <c r="BC455" s="310"/>
      <c r="BD455" s="310"/>
      <c r="BE455" s="291"/>
      <c r="BF455" s="291"/>
      <c r="BG455" s="291"/>
    </row>
    <row r="456" spans="1:59">
      <c r="B456" s="90"/>
      <c r="C456" s="83"/>
      <c r="D456" s="83"/>
      <c r="E456" s="83"/>
      <c r="F456" s="83"/>
      <c r="G456" s="83"/>
      <c r="H456" s="83"/>
      <c r="I456" s="83"/>
      <c r="J456" s="83"/>
      <c r="K456" s="78"/>
      <c r="L456" s="79"/>
      <c r="M456" s="79"/>
      <c r="O456" s="145"/>
      <c r="P456" s="145"/>
      <c r="Q456" s="145"/>
      <c r="R456" s="145"/>
      <c r="S456" s="79"/>
      <c r="T456" s="116"/>
      <c r="U456" s="116"/>
      <c r="V456" s="116"/>
      <c r="W456" s="116"/>
      <c r="X456" s="116"/>
      <c r="AG456" s="81"/>
      <c r="AH456" s="81"/>
      <c r="AI456" s="81"/>
      <c r="AJ456" s="80"/>
      <c r="AK456" s="80"/>
      <c r="AL456" s="80"/>
      <c r="AN456" s="81"/>
      <c r="AO456" s="81"/>
      <c r="AP456" s="81"/>
      <c r="AQ456" s="80"/>
      <c r="AR456" s="80"/>
      <c r="AS456" s="80"/>
      <c r="AU456" s="81"/>
      <c r="AV456" s="81"/>
      <c r="AW456" s="81"/>
      <c r="AX456" s="80"/>
      <c r="AY456" s="80"/>
      <c r="AZ456" s="80"/>
      <c r="BB456" s="81"/>
      <c r="BC456" s="81"/>
      <c r="BD456" s="81"/>
      <c r="BE456" s="80"/>
      <c r="BF456" s="80"/>
      <c r="BG456" s="80"/>
    </row>
    <row r="457" spans="1:59">
      <c r="A457" s="303" t="s">
        <v>160</v>
      </c>
      <c r="B457" s="303"/>
      <c r="C457" s="332" t="str">
        <f>[1]IV__ZID!C124:M124</f>
        <v>Žbukanje podgleda</v>
      </c>
      <c r="D457" s="332"/>
      <c r="E457" s="332"/>
      <c r="F457" s="332"/>
      <c r="G457" s="332"/>
      <c r="H457" s="332"/>
      <c r="I457" s="332"/>
      <c r="J457" s="332"/>
      <c r="K457" s="332"/>
      <c r="L457" s="332"/>
      <c r="M457" s="332"/>
      <c r="N457" s="332"/>
      <c r="O457" s="332"/>
      <c r="AG457" s="25"/>
      <c r="AL457" s="25"/>
      <c r="AN457" s="25"/>
      <c r="AS457" s="25"/>
      <c r="AU457" s="25"/>
      <c r="AZ457" s="25"/>
      <c r="BB457" s="25"/>
      <c r="BG457" s="25"/>
    </row>
    <row r="458" spans="1:59" ht="15.75" customHeight="1">
      <c r="B458" s="305" t="str">
        <f>[1]IV__ZID!A126</f>
        <v>Komplet dobava i izrada grube i fine produžne žbuke (2.0 cm) na svim stropovima (AB, opeka, ravni, kosi, ...) sa prethodnim nabačajem cementnog šprica.  U cijenu je uračunata dobava, svi prijevozi i prijenosi, montaža i demontaža skele ili pokretna skela, rad na izradi te sav drugi potreban rad i materijal uključujući i kutnike, mrežice ...  Obračun po m2 ožbukanog stropa.</v>
      </c>
      <c r="C458" s="305"/>
      <c r="D458" s="305"/>
      <c r="E458" s="305"/>
      <c r="F458" s="305"/>
      <c r="G458" s="305"/>
      <c r="H458" s="305"/>
      <c r="I458" s="305"/>
      <c r="J458" s="305"/>
      <c r="K458" s="305"/>
      <c r="L458" s="305"/>
      <c r="M458" s="305"/>
      <c r="N458" s="305"/>
      <c r="O458" s="305"/>
      <c r="P458" s="305"/>
      <c r="Q458" s="305"/>
      <c r="R458" s="305"/>
      <c r="S458" s="305"/>
      <c r="T458" s="305"/>
      <c r="AG458" s="25"/>
      <c r="AL458" s="25"/>
      <c r="AN458" s="25"/>
      <c r="AS458" s="25"/>
      <c r="AU458" s="25"/>
      <c r="AZ458" s="25"/>
      <c r="BB458" s="25"/>
      <c r="BG458" s="25"/>
    </row>
    <row r="459" spans="1:59" ht="15.75" customHeight="1">
      <c r="B459" s="305"/>
      <c r="C459" s="305"/>
      <c r="D459" s="305"/>
      <c r="E459" s="305"/>
      <c r="F459" s="305"/>
      <c r="G459" s="305"/>
      <c r="H459" s="305"/>
      <c r="I459" s="305"/>
      <c r="J459" s="305"/>
      <c r="K459" s="305"/>
      <c r="L459" s="305"/>
      <c r="M459" s="305"/>
      <c r="N459" s="305"/>
      <c r="O459" s="305"/>
      <c r="P459" s="305"/>
      <c r="Q459" s="305"/>
      <c r="R459" s="305"/>
      <c r="S459" s="305"/>
      <c r="T459" s="305"/>
      <c r="AG459" s="25"/>
      <c r="AL459" s="25"/>
      <c r="AN459" s="25"/>
      <c r="AS459" s="25"/>
      <c r="AU459" s="25"/>
      <c r="AZ459" s="25"/>
      <c r="BB459" s="25"/>
      <c r="BG459" s="25"/>
    </row>
    <row r="460" spans="1:59" ht="15.75" customHeight="1">
      <c r="B460" s="305"/>
      <c r="C460" s="305"/>
      <c r="D460" s="305"/>
      <c r="E460" s="305"/>
      <c r="F460" s="305"/>
      <c r="G460" s="305"/>
      <c r="H460" s="305"/>
      <c r="I460" s="305"/>
      <c r="J460" s="305"/>
      <c r="K460" s="305"/>
      <c r="L460" s="305"/>
      <c r="M460" s="305"/>
      <c r="N460" s="305"/>
      <c r="O460" s="305"/>
      <c r="P460" s="305"/>
      <c r="Q460" s="305"/>
      <c r="R460" s="305"/>
      <c r="S460" s="305"/>
      <c r="T460" s="305"/>
      <c r="AG460" s="25"/>
      <c r="AL460" s="25"/>
      <c r="AN460" s="25"/>
      <c r="AS460" s="25"/>
      <c r="AU460" s="25"/>
      <c r="AZ460" s="25"/>
      <c r="BB460" s="25"/>
      <c r="BG460" s="25"/>
    </row>
    <row r="461" spans="1:59" ht="15.75" customHeight="1">
      <c r="B461" s="305"/>
      <c r="C461" s="305"/>
      <c r="D461" s="305"/>
      <c r="E461" s="305"/>
      <c r="F461" s="305"/>
      <c r="G461" s="305"/>
      <c r="H461" s="305"/>
      <c r="I461" s="305"/>
      <c r="J461" s="305"/>
      <c r="K461" s="305"/>
      <c r="L461" s="305"/>
      <c r="M461" s="305"/>
      <c r="N461" s="305"/>
      <c r="O461" s="305"/>
      <c r="P461" s="305"/>
      <c r="Q461" s="305"/>
      <c r="R461" s="305"/>
      <c r="S461" s="305"/>
      <c r="T461" s="305"/>
      <c r="AG461" s="25"/>
      <c r="AL461" s="25"/>
      <c r="AN461" s="25"/>
      <c r="AS461" s="25"/>
      <c r="AU461" s="25"/>
      <c r="AZ461" s="25"/>
      <c r="BB461" s="25"/>
      <c r="BG461" s="25"/>
    </row>
    <row r="462" spans="1:59" ht="15.75" customHeight="1">
      <c r="B462" s="305"/>
      <c r="C462" s="305"/>
      <c r="D462" s="305"/>
      <c r="E462" s="305"/>
      <c r="F462" s="305"/>
      <c r="G462" s="305"/>
      <c r="H462" s="305"/>
      <c r="I462" s="305"/>
      <c r="J462" s="305"/>
      <c r="K462" s="305"/>
      <c r="L462" s="305"/>
      <c r="M462" s="305"/>
      <c r="N462" s="305"/>
      <c r="O462" s="305"/>
      <c r="P462" s="305"/>
      <c r="Q462" s="305"/>
      <c r="R462" s="305"/>
      <c r="S462" s="305"/>
      <c r="T462" s="305"/>
      <c r="AG462" s="25"/>
      <c r="AL462" s="25"/>
      <c r="AN462" s="25"/>
      <c r="AS462" s="25"/>
      <c r="AU462" s="25"/>
      <c r="AZ462" s="25"/>
      <c r="BB462" s="25"/>
      <c r="BG462" s="25"/>
    </row>
    <row r="463" spans="1:59">
      <c r="B463" s="346" t="str">
        <f>[1]IV__ZID!E130</f>
        <v>m2</v>
      </c>
      <c r="C463" s="346"/>
      <c r="D463" s="346"/>
      <c r="E463" s="346"/>
      <c r="F463" s="346"/>
      <c r="G463" s="346"/>
      <c r="H463" s="346"/>
      <c r="I463" s="346"/>
      <c r="J463" s="346"/>
      <c r="K463" s="307">
        <v>181</v>
      </c>
      <c r="L463" s="307"/>
      <c r="M463" s="307"/>
      <c r="O463" s="308"/>
      <c r="P463" s="308"/>
      <c r="Q463" s="308"/>
      <c r="R463" s="308"/>
      <c r="S463" s="79" t="s">
        <v>107</v>
      </c>
      <c r="T463" s="309">
        <f>K463*O463</f>
        <v>0</v>
      </c>
      <c r="U463" s="309"/>
      <c r="V463" s="309"/>
      <c r="W463" s="309"/>
      <c r="X463" s="309"/>
      <c r="AG463" s="310"/>
      <c r="AH463" s="310"/>
      <c r="AI463" s="310"/>
      <c r="AJ463" s="291"/>
      <c r="AK463" s="291"/>
      <c r="AL463" s="291"/>
      <c r="AN463" s="310"/>
      <c r="AO463" s="310"/>
      <c r="AP463" s="310"/>
      <c r="AQ463" s="291"/>
      <c r="AR463" s="291"/>
      <c r="AS463" s="291"/>
      <c r="AU463" s="310"/>
      <c r="AV463" s="310"/>
      <c r="AW463" s="310"/>
      <c r="AX463" s="291"/>
      <c r="AY463" s="291"/>
      <c r="AZ463" s="291"/>
      <c r="BB463" s="310"/>
      <c r="BC463" s="310"/>
      <c r="BD463" s="310"/>
      <c r="BE463" s="291"/>
      <c r="BF463" s="291"/>
      <c r="BG463" s="291"/>
    </row>
    <row r="464" spans="1:59">
      <c r="B464" s="90"/>
      <c r="C464" s="83"/>
      <c r="D464" s="83"/>
      <c r="E464" s="83"/>
      <c r="F464" s="83"/>
      <c r="G464" s="83"/>
      <c r="H464" s="83"/>
      <c r="I464" s="83"/>
      <c r="J464" s="83"/>
      <c r="K464" s="78"/>
      <c r="L464" s="79"/>
      <c r="M464" s="79"/>
      <c r="O464" s="145"/>
      <c r="P464" s="145"/>
      <c r="Q464" s="145"/>
      <c r="R464" s="145"/>
      <c r="S464" s="79"/>
      <c r="T464" s="116"/>
      <c r="U464" s="116"/>
      <c r="V464" s="116"/>
      <c r="W464" s="116"/>
      <c r="X464" s="116"/>
      <c r="AG464" s="81"/>
      <c r="AH464" s="81"/>
      <c r="AI464" s="81"/>
      <c r="AJ464" s="80"/>
      <c r="AK464" s="80"/>
      <c r="AL464" s="80"/>
      <c r="AN464" s="81"/>
      <c r="AO464" s="81"/>
      <c r="AP464" s="81"/>
      <c r="AQ464" s="80"/>
      <c r="AR464" s="80"/>
      <c r="AS464" s="80"/>
      <c r="AU464" s="81"/>
      <c r="AV464" s="81"/>
      <c r="AW464" s="81"/>
      <c r="AX464" s="80"/>
      <c r="AY464" s="80"/>
      <c r="AZ464" s="80"/>
      <c r="BB464" s="81"/>
      <c r="BC464" s="81"/>
      <c r="BD464" s="81"/>
      <c r="BE464" s="80"/>
      <c r="BF464" s="80"/>
      <c r="BG464" s="80"/>
    </row>
    <row r="465" spans="1:59">
      <c r="A465" s="303" t="s">
        <v>161</v>
      </c>
      <c r="B465" s="303"/>
      <c r="C465" s="332" t="s">
        <v>363</v>
      </c>
      <c r="D465" s="332"/>
      <c r="E465" s="332"/>
      <c r="F465" s="332"/>
      <c r="G465" s="332"/>
      <c r="H465" s="332"/>
      <c r="I465" s="332"/>
      <c r="J465" s="332"/>
      <c r="K465" s="332"/>
      <c r="L465" s="332"/>
      <c r="M465" s="332"/>
      <c r="N465" s="332"/>
      <c r="O465" s="332"/>
      <c r="AG465" s="25"/>
      <c r="AL465" s="25"/>
      <c r="AN465" s="25"/>
      <c r="AS465" s="25"/>
      <c r="AU465" s="25"/>
      <c r="AZ465" s="25"/>
      <c r="BB465" s="25"/>
      <c r="BG465" s="25"/>
    </row>
    <row r="466" spans="1:59" ht="15.75" customHeight="1">
      <c r="B466" s="305" t="s">
        <v>362</v>
      </c>
      <c r="C466" s="305"/>
      <c r="D466" s="305"/>
      <c r="E466" s="305"/>
      <c r="F466" s="305"/>
      <c r="G466" s="305"/>
      <c r="H466" s="305"/>
      <c r="I466" s="305"/>
      <c r="J466" s="305"/>
      <c r="K466" s="305"/>
      <c r="L466" s="305"/>
      <c r="M466" s="305"/>
      <c r="N466" s="305"/>
      <c r="O466" s="305"/>
      <c r="P466" s="305"/>
      <c r="Q466" s="305"/>
      <c r="R466" s="305"/>
      <c r="S466" s="305"/>
      <c r="T466" s="305"/>
      <c r="AG466" s="25"/>
      <c r="AL466" s="25"/>
      <c r="AN466" s="25"/>
      <c r="AS466" s="25"/>
      <c r="AU466" s="25"/>
      <c r="AZ466" s="25"/>
      <c r="BB466" s="25"/>
      <c r="BG466" s="25"/>
    </row>
    <row r="467" spans="1:59" ht="15.75" customHeight="1">
      <c r="B467" s="305"/>
      <c r="C467" s="305"/>
      <c r="D467" s="305"/>
      <c r="E467" s="305"/>
      <c r="F467" s="305"/>
      <c r="G467" s="305"/>
      <c r="H467" s="305"/>
      <c r="I467" s="305"/>
      <c r="J467" s="305"/>
      <c r="K467" s="305"/>
      <c r="L467" s="305"/>
      <c r="M467" s="305"/>
      <c r="N467" s="305"/>
      <c r="O467" s="305"/>
      <c r="P467" s="305"/>
      <c r="Q467" s="305"/>
      <c r="R467" s="305"/>
      <c r="S467" s="305"/>
      <c r="T467" s="305"/>
      <c r="AG467" s="25"/>
      <c r="AL467" s="25"/>
      <c r="AN467" s="25"/>
      <c r="AS467" s="25"/>
      <c r="AU467" s="25"/>
      <c r="AZ467" s="25"/>
      <c r="BB467" s="25"/>
      <c r="BG467" s="25"/>
    </row>
    <row r="468" spans="1:59" ht="15.75" customHeight="1">
      <c r="B468" s="305"/>
      <c r="C468" s="305"/>
      <c r="D468" s="305"/>
      <c r="E468" s="305"/>
      <c r="F468" s="305"/>
      <c r="G468" s="305"/>
      <c r="H468" s="305"/>
      <c r="I468" s="305"/>
      <c r="J468" s="305"/>
      <c r="K468" s="305"/>
      <c r="L468" s="305"/>
      <c r="M468" s="305"/>
      <c r="N468" s="305"/>
      <c r="O468" s="305"/>
      <c r="P468" s="305"/>
      <c r="Q468" s="305"/>
      <c r="R468" s="305"/>
      <c r="S468" s="305"/>
      <c r="T468" s="305"/>
      <c r="AG468" s="25"/>
      <c r="AL468" s="25"/>
      <c r="AN468" s="25"/>
      <c r="AS468" s="25"/>
      <c r="AU468" s="25"/>
      <c r="AZ468" s="25"/>
      <c r="BB468" s="25"/>
      <c r="BG468" s="25"/>
    </row>
    <row r="469" spans="1:59" ht="15.75" customHeight="1">
      <c r="B469" s="305"/>
      <c r="C469" s="305"/>
      <c r="D469" s="305"/>
      <c r="E469" s="305"/>
      <c r="F469" s="305"/>
      <c r="G469" s="305"/>
      <c r="H469" s="305"/>
      <c r="I469" s="305"/>
      <c r="J469" s="305"/>
      <c r="K469" s="305"/>
      <c r="L469" s="305"/>
      <c r="M469" s="305"/>
      <c r="N469" s="305"/>
      <c r="O469" s="305"/>
      <c r="P469" s="305"/>
      <c r="Q469" s="305"/>
      <c r="R469" s="305"/>
      <c r="S469" s="305"/>
      <c r="T469" s="305"/>
      <c r="AG469" s="25"/>
      <c r="AL469" s="25"/>
      <c r="AN469" s="25"/>
      <c r="AS469" s="25"/>
      <c r="AU469" s="25"/>
      <c r="AZ469" s="25"/>
      <c r="BB469" s="25"/>
      <c r="BG469" s="25"/>
    </row>
    <row r="470" spans="1:59" ht="15.75" customHeight="1">
      <c r="B470" s="305"/>
      <c r="C470" s="305"/>
      <c r="D470" s="305"/>
      <c r="E470" s="305"/>
      <c r="F470" s="305"/>
      <c r="G470" s="305"/>
      <c r="H470" s="305"/>
      <c r="I470" s="305"/>
      <c r="J470" s="305"/>
      <c r="K470" s="305"/>
      <c r="L470" s="305"/>
      <c r="M470" s="305"/>
      <c r="N470" s="305"/>
      <c r="O470" s="305"/>
      <c r="P470" s="305"/>
      <c r="Q470" s="305"/>
      <c r="R470" s="305"/>
      <c r="S470" s="305"/>
      <c r="T470" s="305"/>
      <c r="AG470" s="25"/>
      <c r="AL470" s="25"/>
      <c r="AN470" s="25"/>
      <c r="AS470" s="25"/>
      <c r="AU470" s="25"/>
      <c r="AZ470" s="25"/>
      <c r="BB470" s="25"/>
      <c r="BG470" s="25"/>
    </row>
    <row r="471" spans="1:59">
      <c r="B471" s="346" t="s">
        <v>158</v>
      </c>
      <c r="C471" s="346"/>
      <c r="D471" s="346"/>
      <c r="E471" s="346"/>
      <c r="F471" s="346"/>
      <c r="G471" s="346"/>
      <c r="H471" s="346"/>
      <c r="I471" s="346"/>
      <c r="J471" s="346"/>
      <c r="K471" s="307">
        <v>21</v>
      </c>
      <c r="L471" s="307"/>
      <c r="M471" s="307"/>
      <c r="O471" s="308"/>
      <c r="P471" s="308"/>
      <c r="Q471" s="308"/>
      <c r="R471" s="308"/>
      <c r="S471" s="79" t="s">
        <v>107</v>
      </c>
      <c r="T471" s="309">
        <f>K471*O471</f>
        <v>0</v>
      </c>
      <c r="U471" s="309"/>
      <c r="V471" s="309"/>
      <c r="W471" s="309"/>
      <c r="X471" s="309"/>
      <c r="AG471" s="310"/>
      <c r="AH471" s="310"/>
      <c r="AI471" s="310"/>
      <c r="AJ471" s="291"/>
      <c r="AK471" s="291"/>
      <c r="AL471" s="291"/>
      <c r="AN471" s="310"/>
      <c r="AO471" s="310"/>
      <c r="AP471" s="310"/>
      <c r="AQ471" s="291"/>
      <c r="AR471" s="291"/>
      <c r="AS471" s="291"/>
      <c r="AU471" s="310"/>
      <c r="AV471" s="310"/>
      <c r="AW471" s="310"/>
      <c r="AX471" s="291"/>
      <c r="AY471" s="291"/>
      <c r="AZ471" s="291"/>
      <c r="BB471" s="310"/>
      <c r="BC471" s="310"/>
      <c r="BD471" s="310"/>
      <c r="BE471" s="291"/>
      <c r="BF471" s="291"/>
      <c r="BG471" s="291"/>
    </row>
    <row r="472" spans="1:59">
      <c r="B472" s="90"/>
      <c r="C472" s="83"/>
      <c r="D472" s="83"/>
      <c r="E472" s="83"/>
      <c r="F472" s="83"/>
      <c r="G472" s="83"/>
      <c r="H472" s="83"/>
      <c r="I472" s="83"/>
      <c r="J472" s="83"/>
      <c r="K472" s="78"/>
      <c r="L472" s="79"/>
      <c r="M472" s="79"/>
      <c r="O472" s="145"/>
      <c r="P472" s="145"/>
      <c r="Q472" s="145"/>
      <c r="R472" s="145"/>
      <c r="S472" s="79"/>
      <c r="T472" s="116"/>
      <c r="U472" s="116"/>
      <c r="V472" s="116"/>
      <c r="W472" s="116"/>
      <c r="X472" s="116"/>
      <c r="AG472" s="81"/>
      <c r="AH472" s="81"/>
      <c r="AI472" s="81"/>
      <c r="AJ472" s="80"/>
      <c r="AK472" s="80"/>
      <c r="AL472" s="80"/>
      <c r="AN472" s="81"/>
      <c r="AO472" s="81"/>
      <c r="AP472" s="81"/>
      <c r="AQ472" s="80"/>
      <c r="AR472" s="80"/>
      <c r="AS472" s="80"/>
      <c r="AU472" s="81"/>
      <c r="AV472" s="81"/>
      <c r="AW472" s="81"/>
      <c r="AX472" s="80"/>
      <c r="AY472" s="80"/>
      <c r="AZ472" s="80"/>
      <c r="BB472" s="81"/>
      <c r="BC472" s="81"/>
      <c r="BD472" s="81"/>
      <c r="BE472" s="80"/>
      <c r="BF472" s="80"/>
      <c r="BG472" s="80"/>
    </row>
    <row r="473" spans="1:59">
      <c r="A473" s="303" t="s">
        <v>162</v>
      </c>
      <c r="B473" s="303"/>
      <c r="C473" s="332" t="s">
        <v>364</v>
      </c>
      <c r="D473" s="332"/>
      <c r="E473" s="332"/>
      <c r="F473" s="332"/>
      <c r="G473" s="332"/>
      <c r="H473" s="332"/>
      <c r="I473" s="332"/>
      <c r="J473" s="332"/>
      <c r="K473" s="332"/>
      <c r="L473" s="332"/>
      <c r="M473" s="332"/>
      <c r="N473" s="332"/>
      <c r="O473" s="332"/>
      <c r="AG473" s="25"/>
      <c r="AL473" s="25"/>
      <c r="AN473" s="25"/>
      <c r="AS473" s="25"/>
      <c r="AU473" s="25"/>
      <c r="AZ473" s="25"/>
      <c r="BB473" s="25"/>
      <c r="BG473" s="25"/>
    </row>
    <row r="474" spans="1:59" ht="15.75" customHeight="1">
      <c r="B474" s="305" t="s">
        <v>365</v>
      </c>
      <c r="C474" s="305"/>
      <c r="D474" s="305"/>
      <c r="E474" s="305"/>
      <c r="F474" s="305"/>
      <c r="G474" s="305"/>
      <c r="H474" s="305"/>
      <c r="I474" s="305"/>
      <c r="J474" s="305"/>
      <c r="K474" s="305"/>
      <c r="L474" s="305"/>
      <c r="M474" s="305"/>
      <c r="N474" s="305"/>
      <c r="O474" s="305"/>
      <c r="P474" s="305"/>
      <c r="Q474" s="305"/>
      <c r="R474" s="305"/>
      <c r="S474" s="305"/>
      <c r="T474" s="305"/>
      <c r="AG474" s="25"/>
      <c r="AL474" s="25"/>
      <c r="AN474" s="25"/>
      <c r="AS474" s="25"/>
      <c r="AU474" s="25"/>
      <c r="AZ474" s="25"/>
      <c r="BB474" s="25"/>
      <c r="BG474" s="25"/>
    </row>
    <row r="475" spans="1:59" ht="15.75" customHeight="1">
      <c r="B475" s="305"/>
      <c r="C475" s="305"/>
      <c r="D475" s="305"/>
      <c r="E475" s="305"/>
      <c r="F475" s="305"/>
      <c r="G475" s="305"/>
      <c r="H475" s="305"/>
      <c r="I475" s="305"/>
      <c r="J475" s="305"/>
      <c r="K475" s="305"/>
      <c r="L475" s="305"/>
      <c r="M475" s="305"/>
      <c r="N475" s="305"/>
      <c r="O475" s="305"/>
      <c r="P475" s="305"/>
      <c r="Q475" s="305"/>
      <c r="R475" s="305"/>
      <c r="S475" s="305"/>
      <c r="T475" s="305"/>
      <c r="AG475" s="25"/>
      <c r="AL475" s="25"/>
      <c r="AN475" s="25"/>
      <c r="AS475" s="25"/>
      <c r="AU475" s="25"/>
      <c r="AZ475" s="25"/>
      <c r="BB475" s="25"/>
      <c r="BG475" s="25"/>
    </row>
    <row r="476" spans="1:59" ht="15.75" customHeight="1">
      <c r="B476" s="305"/>
      <c r="C476" s="305"/>
      <c r="D476" s="305"/>
      <c r="E476" s="305"/>
      <c r="F476" s="305"/>
      <c r="G476" s="305"/>
      <c r="H476" s="305"/>
      <c r="I476" s="305"/>
      <c r="J476" s="305"/>
      <c r="K476" s="305"/>
      <c r="L476" s="305"/>
      <c r="M476" s="305"/>
      <c r="N476" s="305"/>
      <c r="O476" s="305"/>
      <c r="P476" s="305"/>
      <c r="Q476" s="305"/>
      <c r="R476" s="305"/>
      <c r="S476" s="305"/>
      <c r="T476" s="305"/>
      <c r="AG476" s="25"/>
      <c r="AL476" s="25"/>
      <c r="AN476" s="25"/>
      <c r="AS476" s="25"/>
      <c r="AU476" s="25"/>
      <c r="AZ476" s="25"/>
      <c r="BB476" s="25"/>
      <c r="BG476" s="25"/>
    </row>
    <row r="477" spans="1:59">
      <c r="B477" s="346" t="s">
        <v>163</v>
      </c>
      <c r="C477" s="346"/>
      <c r="D477" s="346"/>
      <c r="E477" s="346"/>
      <c r="F477" s="346"/>
      <c r="G477" s="346"/>
      <c r="H477" s="346"/>
      <c r="I477" s="346"/>
      <c r="J477" s="346"/>
      <c r="K477" s="307">
        <v>79</v>
      </c>
      <c r="L477" s="307"/>
      <c r="M477" s="307"/>
      <c r="O477" s="308"/>
      <c r="P477" s="308"/>
      <c r="Q477" s="308"/>
      <c r="R477" s="308"/>
      <c r="S477" s="79" t="s">
        <v>107</v>
      </c>
      <c r="T477" s="309">
        <f>K477*O477</f>
        <v>0</v>
      </c>
      <c r="U477" s="309"/>
      <c r="V477" s="309"/>
      <c r="W477" s="309"/>
      <c r="X477" s="309"/>
      <c r="AG477" s="310"/>
      <c r="AH477" s="310"/>
      <c r="AI477" s="310"/>
      <c r="AJ477" s="291"/>
      <c r="AK477" s="291"/>
      <c r="AL477" s="291"/>
      <c r="AN477" s="310"/>
      <c r="AO477" s="310"/>
      <c r="AP477" s="310"/>
      <c r="AQ477" s="291"/>
      <c r="AR477" s="291"/>
      <c r="AS477" s="291"/>
      <c r="AU477" s="310"/>
      <c r="AV477" s="310"/>
      <c r="AW477" s="310"/>
      <c r="AX477" s="291"/>
      <c r="AY477" s="291"/>
      <c r="AZ477" s="291"/>
      <c r="BB477" s="310"/>
      <c r="BC477" s="310"/>
      <c r="BD477" s="310"/>
      <c r="BE477" s="291"/>
      <c r="BF477" s="291"/>
      <c r="BG477" s="291"/>
    </row>
    <row r="478" spans="1:59">
      <c r="B478" s="90"/>
      <c r="C478" s="83"/>
      <c r="D478" s="83"/>
      <c r="E478" s="83"/>
      <c r="F478" s="83"/>
      <c r="G478" s="83"/>
      <c r="H478" s="83"/>
      <c r="I478" s="83"/>
      <c r="J478" s="83"/>
      <c r="K478" s="78"/>
      <c r="L478" s="79"/>
      <c r="M478" s="79"/>
      <c r="O478" s="145"/>
      <c r="P478" s="145"/>
      <c r="Q478" s="145"/>
      <c r="R478" s="145"/>
      <c r="S478" s="79"/>
      <c r="T478" s="116"/>
      <c r="U478" s="116"/>
      <c r="V478" s="116"/>
      <c r="W478" s="116"/>
      <c r="X478" s="116"/>
      <c r="AG478" s="81"/>
      <c r="AH478" s="81"/>
      <c r="AI478" s="81"/>
      <c r="AJ478" s="80"/>
      <c r="AK478" s="80"/>
      <c r="AL478" s="80"/>
      <c r="AN478" s="81"/>
      <c r="AO478" s="81"/>
      <c r="AP478" s="81"/>
      <c r="AQ478" s="80"/>
      <c r="AR478" s="80"/>
      <c r="AS478" s="80"/>
      <c r="AU478" s="81"/>
      <c r="AV478" s="81"/>
      <c r="AW478" s="81"/>
      <c r="AX478" s="80"/>
      <c r="AY478" s="80"/>
      <c r="AZ478" s="80"/>
      <c r="BB478" s="81"/>
      <c r="BC478" s="81"/>
      <c r="BD478" s="81"/>
      <c r="BE478" s="80"/>
      <c r="BF478" s="80"/>
      <c r="BG478" s="80"/>
    </row>
    <row r="479" spans="1:59" ht="16.5" thickBot="1">
      <c r="AG479" s="25"/>
      <c r="AL479" s="25"/>
      <c r="AN479" s="25"/>
      <c r="AS479" s="25"/>
      <c r="AU479" s="25"/>
      <c r="AZ479" s="25"/>
      <c r="BB479" s="25"/>
      <c r="BG479" s="25"/>
    </row>
    <row r="480" spans="1:59" ht="16.5" customHeight="1" thickBot="1">
      <c r="A480" s="85" t="str">
        <f>A391</f>
        <v>3.</v>
      </c>
      <c r="B480" s="323" t="str">
        <f>B391</f>
        <v>ZIDARSKI RADOVI</v>
      </c>
      <c r="C480" s="323"/>
      <c r="D480" s="323"/>
      <c r="E480" s="323"/>
      <c r="F480" s="323"/>
      <c r="G480" s="323"/>
      <c r="H480" s="323"/>
      <c r="I480" s="323"/>
      <c r="J480" s="323"/>
      <c r="K480" s="323"/>
      <c r="L480" s="323"/>
      <c r="M480" s="323"/>
      <c r="N480" s="323"/>
      <c r="O480" s="324" t="s">
        <v>108</v>
      </c>
      <c r="P480" s="324"/>
      <c r="Q480" s="324"/>
      <c r="R480" s="324"/>
      <c r="S480" s="86" t="s">
        <v>107</v>
      </c>
      <c r="T480" s="325">
        <f>SUM(T429:X478)</f>
        <v>0</v>
      </c>
      <c r="U480" s="325"/>
      <c r="V480" s="325"/>
      <c r="W480" s="325"/>
      <c r="X480" s="325"/>
      <c r="AG480" s="291"/>
      <c r="AH480" s="291"/>
      <c r="AI480" s="291"/>
      <c r="AJ480" s="291"/>
      <c r="AK480" s="291"/>
      <c r="AL480" s="291"/>
      <c r="AN480" s="291"/>
      <c r="AO480" s="291"/>
      <c r="AP480" s="291"/>
      <c r="AQ480" s="291"/>
      <c r="AR480" s="291"/>
      <c r="AS480" s="291"/>
      <c r="AU480" s="291"/>
      <c r="AV480" s="291"/>
      <c r="AW480" s="291"/>
      <c r="AX480" s="291"/>
      <c r="AY480" s="291"/>
      <c r="AZ480" s="291"/>
      <c r="BB480" s="291"/>
      <c r="BC480" s="291"/>
      <c r="BD480" s="291"/>
      <c r="BE480" s="291"/>
      <c r="BF480" s="291"/>
      <c r="BG480" s="291"/>
    </row>
    <row r="481" spans="1:59" ht="16.5" thickBot="1">
      <c r="A481" s="173" t="str">
        <f>B57</f>
        <v>4.</v>
      </c>
      <c r="B481" s="331" t="str">
        <f>C57</f>
        <v>PODLOGE I IZOLACIJA</v>
      </c>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AG481" s="25"/>
      <c r="AL481" s="25"/>
      <c r="AN481" s="25"/>
      <c r="AS481" s="25"/>
      <c r="AU481" s="25"/>
      <c r="AZ481" s="25"/>
      <c r="BB481" s="25"/>
      <c r="BG481" s="25"/>
    </row>
    <row r="482" spans="1:59">
      <c r="AG482" s="25"/>
      <c r="AL482" s="25"/>
      <c r="AN482" s="25"/>
      <c r="AS482" s="25"/>
      <c r="AU482" s="25"/>
      <c r="AZ482" s="25"/>
      <c r="BB482" s="25"/>
      <c r="BG482" s="25"/>
    </row>
    <row r="483" spans="1:59" s="68" customFormat="1" ht="12.75" customHeight="1" outlineLevel="1">
      <c r="A483" s="67"/>
      <c r="B483" s="336" t="s">
        <v>164</v>
      </c>
      <c r="C483" s="336"/>
      <c r="D483" s="336"/>
      <c r="E483" s="336"/>
      <c r="F483" s="336"/>
      <c r="G483" s="336"/>
      <c r="H483" s="336"/>
      <c r="I483" s="336"/>
      <c r="J483" s="336"/>
      <c r="K483" s="336"/>
      <c r="L483" s="336"/>
      <c r="M483" s="336"/>
      <c r="N483" s="336"/>
      <c r="O483" s="336"/>
      <c r="P483" s="336"/>
      <c r="Q483" s="336"/>
      <c r="R483" s="336"/>
      <c r="S483" s="336"/>
      <c r="T483" s="336"/>
      <c r="U483" s="336"/>
      <c r="V483" s="336"/>
      <c r="W483" s="336"/>
      <c r="X483" s="336"/>
    </row>
    <row r="484" spans="1:59" s="68" customFormat="1" ht="12.75" outlineLevel="1">
      <c r="A484" s="67"/>
      <c r="B484" s="336"/>
      <c r="C484" s="336"/>
      <c r="D484" s="336"/>
      <c r="E484" s="336"/>
      <c r="F484" s="336"/>
      <c r="G484" s="336"/>
      <c r="H484" s="336"/>
      <c r="I484" s="336"/>
      <c r="J484" s="336"/>
      <c r="K484" s="336"/>
      <c r="L484" s="336"/>
      <c r="M484" s="336"/>
      <c r="N484" s="336"/>
      <c r="O484" s="336"/>
      <c r="P484" s="336"/>
      <c r="Q484" s="336"/>
      <c r="R484" s="336"/>
      <c r="S484" s="336"/>
      <c r="T484" s="336"/>
      <c r="U484" s="336"/>
      <c r="V484" s="336"/>
      <c r="W484" s="336"/>
      <c r="X484" s="336"/>
    </row>
    <row r="485" spans="1:59" s="68" customFormat="1" ht="12.75" outlineLevel="1">
      <c r="A485" s="67"/>
      <c r="B485" s="336"/>
      <c r="C485" s="336"/>
      <c r="D485" s="336"/>
      <c r="E485" s="336"/>
      <c r="F485" s="336"/>
      <c r="G485" s="336"/>
      <c r="H485" s="336"/>
      <c r="I485" s="336"/>
      <c r="J485" s="336"/>
      <c r="K485" s="336"/>
      <c r="L485" s="336"/>
      <c r="M485" s="336"/>
      <c r="N485" s="336"/>
      <c r="O485" s="336"/>
      <c r="P485" s="336"/>
      <c r="Q485" s="336"/>
      <c r="R485" s="336"/>
      <c r="S485" s="336"/>
      <c r="T485" s="336"/>
      <c r="U485" s="336"/>
      <c r="V485" s="336"/>
      <c r="W485" s="336"/>
      <c r="X485" s="336"/>
    </row>
    <row r="486" spans="1:59" s="68" customFormat="1" ht="12.75" outlineLevel="1">
      <c r="A486" s="67"/>
      <c r="B486" s="336" t="s">
        <v>165</v>
      </c>
      <c r="C486" s="336"/>
      <c r="D486" s="336"/>
      <c r="E486" s="336"/>
      <c r="F486" s="336"/>
      <c r="G486" s="336"/>
      <c r="H486" s="336"/>
      <c r="I486" s="336"/>
      <c r="J486" s="336"/>
      <c r="K486" s="336"/>
      <c r="L486" s="336"/>
      <c r="M486" s="336"/>
      <c r="N486" s="336"/>
      <c r="O486" s="336"/>
      <c r="P486" s="336"/>
      <c r="Q486" s="336"/>
      <c r="R486" s="336"/>
      <c r="S486" s="336"/>
      <c r="T486" s="336"/>
      <c r="U486" s="336"/>
      <c r="V486" s="336"/>
      <c r="W486" s="336"/>
      <c r="X486" s="336"/>
    </row>
    <row r="487" spans="1:59" s="68" customFormat="1" ht="12.75" outlineLevel="1">
      <c r="A487" s="67"/>
      <c r="B487" s="336"/>
      <c r="C487" s="336"/>
      <c r="D487" s="336"/>
      <c r="E487" s="336"/>
      <c r="F487" s="336"/>
      <c r="G487" s="336"/>
      <c r="H487" s="336"/>
      <c r="I487" s="336"/>
      <c r="J487" s="336"/>
      <c r="K487" s="336"/>
      <c r="L487" s="336"/>
      <c r="M487" s="336"/>
      <c r="N487" s="336"/>
      <c r="O487" s="336"/>
      <c r="P487" s="336"/>
      <c r="Q487" s="336"/>
      <c r="R487" s="336"/>
      <c r="S487" s="336"/>
      <c r="T487" s="336"/>
      <c r="U487" s="336"/>
      <c r="V487" s="336"/>
      <c r="W487" s="336"/>
      <c r="X487" s="336"/>
    </row>
    <row r="488" spans="1:59" s="68" customFormat="1" ht="12.75" outlineLevel="1">
      <c r="A488" s="67"/>
      <c r="B488" s="336"/>
      <c r="C488" s="336"/>
      <c r="D488" s="336"/>
      <c r="E488" s="336"/>
      <c r="F488" s="336"/>
      <c r="G488" s="336"/>
      <c r="H488" s="336"/>
      <c r="I488" s="336"/>
      <c r="J488" s="336"/>
      <c r="K488" s="336"/>
      <c r="L488" s="336"/>
      <c r="M488" s="336"/>
      <c r="N488" s="336"/>
      <c r="O488" s="336"/>
      <c r="P488" s="336"/>
      <c r="Q488" s="336"/>
      <c r="R488" s="336"/>
      <c r="S488" s="336"/>
      <c r="T488" s="336"/>
      <c r="U488" s="336"/>
      <c r="V488" s="336"/>
      <c r="W488" s="336"/>
      <c r="X488" s="336"/>
    </row>
    <row r="489" spans="1:59" s="68" customFormat="1" ht="12.75" outlineLevel="1">
      <c r="A489" s="67"/>
      <c r="B489" s="336"/>
      <c r="C489" s="336"/>
      <c r="D489" s="336"/>
      <c r="E489" s="336"/>
      <c r="F489" s="336"/>
      <c r="G489" s="336"/>
      <c r="H489" s="336"/>
      <c r="I489" s="336"/>
      <c r="J489" s="336"/>
      <c r="K489" s="336"/>
      <c r="L489" s="336"/>
      <c r="M489" s="336"/>
      <c r="N489" s="336"/>
      <c r="O489" s="336"/>
      <c r="P489" s="336"/>
      <c r="Q489" s="336"/>
      <c r="R489" s="336"/>
      <c r="S489" s="336"/>
      <c r="T489" s="336"/>
      <c r="U489" s="336"/>
      <c r="V489" s="336"/>
      <c r="W489" s="336"/>
      <c r="X489" s="336"/>
    </row>
    <row r="490" spans="1:59" s="68" customFormat="1" ht="12.75" outlineLevel="1">
      <c r="A490" s="67"/>
      <c r="B490" s="336" t="s">
        <v>166</v>
      </c>
      <c r="C490" s="336"/>
      <c r="D490" s="336"/>
      <c r="E490" s="336"/>
      <c r="F490" s="336"/>
      <c r="G490" s="336"/>
      <c r="H490" s="336"/>
      <c r="I490" s="336"/>
      <c r="J490" s="336"/>
      <c r="K490" s="336"/>
      <c r="L490" s="336"/>
      <c r="M490" s="336"/>
      <c r="N490" s="336"/>
      <c r="O490" s="336"/>
      <c r="P490" s="336"/>
      <c r="Q490" s="336"/>
      <c r="R490" s="336"/>
      <c r="S490" s="336"/>
      <c r="T490" s="336"/>
      <c r="U490" s="336"/>
      <c r="V490" s="336"/>
      <c r="W490" s="336"/>
      <c r="X490" s="336"/>
    </row>
    <row r="491" spans="1:59" s="68" customFormat="1" ht="12.75" outlineLevel="1">
      <c r="A491" s="67"/>
      <c r="B491" s="336"/>
      <c r="C491" s="336"/>
      <c r="D491" s="336"/>
      <c r="E491" s="336"/>
      <c r="F491" s="336"/>
      <c r="G491" s="336"/>
      <c r="H491" s="336"/>
      <c r="I491" s="336"/>
      <c r="J491" s="336"/>
      <c r="K491" s="336"/>
      <c r="L491" s="336"/>
      <c r="M491" s="336"/>
      <c r="N491" s="336"/>
      <c r="O491" s="336"/>
      <c r="P491" s="336"/>
      <c r="Q491" s="336"/>
      <c r="R491" s="336"/>
      <c r="S491" s="336"/>
      <c r="T491" s="336"/>
      <c r="U491" s="336"/>
      <c r="V491" s="336"/>
      <c r="W491" s="336"/>
      <c r="X491" s="336"/>
    </row>
    <row r="492" spans="1:59" s="68" customFormat="1" ht="12.75" outlineLevel="1">
      <c r="A492" s="67"/>
      <c r="B492" s="336"/>
      <c r="C492" s="336"/>
      <c r="D492" s="336"/>
      <c r="E492" s="336"/>
      <c r="F492" s="336"/>
      <c r="G492" s="336"/>
      <c r="H492" s="336"/>
      <c r="I492" s="336"/>
      <c r="J492" s="336"/>
      <c r="K492" s="336"/>
      <c r="L492" s="336"/>
      <c r="M492" s="336"/>
      <c r="N492" s="336"/>
      <c r="O492" s="336"/>
      <c r="P492" s="336"/>
      <c r="Q492" s="336"/>
      <c r="R492" s="336"/>
      <c r="S492" s="336"/>
      <c r="T492" s="336"/>
      <c r="U492" s="336"/>
      <c r="V492" s="336"/>
      <c r="W492" s="336"/>
      <c r="X492" s="336"/>
    </row>
    <row r="493" spans="1:59" s="68" customFormat="1" ht="12.75" outlineLevel="1">
      <c r="A493" s="67"/>
      <c r="B493" s="336" t="s">
        <v>167</v>
      </c>
      <c r="C493" s="336"/>
      <c r="D493" s="336"/>
      <c r="E493" s="336"/>
      <c r="F493" s="336"/>
      <c r="G493" s="336"/>
      <c r="H493" s="336"/>
      <c r="I493" s="336"/>
      <c r="J493" s="336"/>
      <c r="K493" s="336"/>
      <c r="L493" s="336"/>
      <c r="M493" s="336"/>
      <c r="N493" s="336"/>
      <c r="O493" s="336"/>
      <c r="P493" s="336"/>
      <c r="Q493" s="336"/>
      <c r="R493" s="336"/>
      <c r="S493" s="336"/>
      <c r="T493" s="336"/>
      <c r="U493" s="336"/>
      <c r="V493" s="336"/>
      <c r="W493" s="336"/>
      <c r="X493" s="336"/>
    </row>
    <row r="494" spans="1:59" s="68" customFormat="1" ht="12.75" outlineLevel="1">
      <c r="A494" s="67"/>
      <c r="B494" s="336"/>
      <c r="C494" s="336"/>
      <c r="D494" s="336"/>
      <c r="E494" s="336"/>
      <c r="F494" s="336"/>
      <c r="G494" s="336"/>
      <c r="H494" s="336"/>
      <c r="I494" s="336"/>
      <c r="J494" s="336"/>
      <c r="K494" s="336"/>
      <c r="L494" s="336"/>
      <c r="M494" s="336"/>
      <c r="N494" s="336"/>
      <c r="O494" s="336"/>
      <c r="P494" s="336"/>
      <c r="Q494" s="336"/>
      <c r="R494" s="336"/>
      <c r="S494" s="336"/>
      <c r="T494" s="336"/>
      <c r="U494" s="336"/>
      <c r="V494" s="336"/>
      <c r="W494" s="336"/>
      <c r="X494" s="336"/>
    </row>
    <row r="495" spans="1:59" s="68" customFormat="1" ht="12.75" outlineLevel="1">
      <c r="A495" s="67"/>
      <c r="B495" s="336"/>
      <c r="C495" s="336"/>
      <c r="D495" s="336"/>
      <c r="E495" s="336"/>
      <c r="F495" s="336"/>
      <c r="G495" s="336"/>
      <c r="H495" s="336"/>
      <c r="I495" s="336"/>
      <c r="J495" s="336"/>
      <c r="K495" s="336"/>
      <c r="L495" s="336"/>
      <c r="M495" s="336"/>
      <c r="N495" s="336"/>
      <c r="O495" s="336"/>
      <c r="P495" s="336"/>
      <c r="Q495" s="336"/>
      <c r="R495" s="336"/>
      <c r="S495" s="336"/>
      <c r="T495" s="336"/>
      <c r="U495" s="336"/>
      <c r="V495" s="336"/>
      <c r="W495" s="336"/>
      <c r="X495" s="336"/>
    </row>
    <row r="496" spans="1:59" s="68" customFormat="1" ht="12.75" outlineLevel="1">
      <c r="A496" s="67"/>
      <c r="B496" s="336"/>
      <c r="C496" s="336"/>
      <c r="D496" s="336"/>
      <c r="E496" s="336"/>
      <c r="F496" s="336"/>
      <c r="G496" s="336"/>
      <c r="H496" s="336"/>
      <c r="I496" s="336"/>
      <c r="J496" s="336"/>
      <c r="K496" s="336"/>
      <c r="L496" s="336"/>
      <c r="M496" s="336"/>
      <c r="N496" s="336"/>
      <c r="O496" s="336"/>
      <c r="P496" s="336"/>
      <c r="Q496" s="336"/>
      <c r="R496" s="336"/>
      <c r="S496" s="336"/>
      <c r="T496" s="336"/>
      <c r="U496" s="336"/>
      <c r="V496" s="336"/>
      <c r="W496" s="336"/>
      <c r="X496" s="336"/>
    </row>
    <row r="497" spans="1:24" s="68" customFormat="1" ht="12.75" outlineLevel="1">
      <c r="A497" s="67"/>
      <c r="B497" s="336" t="s">
        <v>168</v>
      </c>
      <c r="C497" s="336"/>
      <c r="D497" s="336"/>
      <c r="E497" s="336"/>
      <c r="F497" s="336"/>
      <c r="G497" s="336"/>
      <c r="H497" s="336"/>
      <c r="I497" s="336"/>
      <c r="J497" s="336"/>
      <c r="K497" s="336"/>
      <c r="L497" s="336"/>
      <c r="M497" s="336"/>
      <c r="N497" s="336"/>
      <c r="O497" s="336"/>
      <c r="P497" s="336"/>
      <c r="Q497" s="336"/>
      <c r="R497" s="336"/>
      <c r="S497" s="336"/>
      <c r="T497" s="336"/>
      <c r="U497" s="336"/>
      <c r="V497" s="336"/>
      <c r="W497" s="336"/>
      <c r="X497" s="336"/>
    </row>
    <row r="498" spans="1:24" s="68" customFormat="1" ht="12.75" outlineLevel="1">
      <c r="A498" s="67"/>
      <c r="B498" s="336"/>
      <c r="C498" s="336"/>
      <c r="D498" s="336"/>
      <c r="E498" s="336"/>
      <c r="F498" s="336"/>
      <c r="G498" s="336"/>
      <c r="H498" s="336"/>
      <c r="I498" s="336"/>
      <c r="J498" s="336"/>
      <c r="K498" s="336"/>
      <c r="L498" s="336"/>
      <c r="M498" s="336"/>
      <c r="N498" s="336"/>
      <c r="O498" s="336"/>
      <c r="P498" s="336"/>
      <c r="Q498" s="336"/>
      <c r="R498" s="336"/>
      <c r="S498" s="336"/>
      <c r="T498" s="336"/>
      <c r="U498" s="336"/>
      <c r="V498" s="336"/>
      <c r="W498" s="336"/>
      <c r="X498" s="336"/>
    </row>
    <row r="499" spans="1:24" s="68" customFormat="1" ht="12.75" outlineLevel="1">
      <c r="A499" s="67"/>
      <c r="B499" s="336"/>
      <c r="C499" s="336"/>
      <c r="D499" s="336"/>
      <c r="E499" s="336"/>
      <c r="F499" s="336"/>
      <c r="G499" s="336"/>
      <c r="H499" s="336"/>
      <c r="I499" s="336"/>
      <c r="J499" s="336"/>
      <c r="K499" s="336"/>
      <c r="L499" s="336"/>
      <c r="M499" s="336"/>
      <c r="N499" s="336"/>
      <c r="O499" s="336"/>
      <c r="P499" s="336"/>
      <c r="Q499" s="336"/>
      <c r="R499" s="336"/>
      <c r="S499" s="336"/>
      <c r="T499" s="336"/>
      <c r="U499" s="336"/>
      <c r="V499" s="336"/>
      <c r="W499" s="336"/>
      <c r="X499" s="336"/>
    </row>
    <row r="500" spans="1:24" s="68" customFormat="1" ht="12.75" outlineLevel="1">
      <c r="A500" s="67"/>
      <c r="B500" s="336" t="s">
        <v>169</v>
      </c>
      <c r="C500" s="336"/>
      <c r="D500" s="336"/>
      <c r="E500" s="336"/>
      <c r="F500" s="336"/>
      <c r="G500" s="336"/>
      <c r="H500" s="336"/>
      <c r="I500" s="336"/>
      <c r="J500" s="336"/>
      <c r="K500" s="336"/>
      <c r="L500" s="336"/>
      <c r="M500" s="336"/>
      <c r="N500" s="336"/>
      <c r="O500" s="336"/>
      <c r="P500" s="336"/>
      <c r="Q500" s="336"/>
      <c r="R500" s="336"/>
      <c r="S500" s="336"/>
      <c r="T500" s="336"/>
      <c r="U500" s="336"/>
      <c r="V500" s="336"/>
      <c r="W500" s="336"/>
      <c r="X500" s="336"/>
    </row>
    <row r="501" spans="1:24" s="68" customFormat="1" ht="12.75" outlineLevel="1">
      <c r="A501" s="67"/>
      <c r="B501" s="336"/>
      <c r="C501" s="336"/>
      <c r="D501" s="336"/>
      <c r="E501" s="336"/>
      <c r="F501" s="336"/>
      <c r="G501" s="336"/>
      <c r="H501" s="336"/>
      <c r="I501" s="336"/>
      <c r="J501" s="336"/>
      <c r="K501" s="336"/>
      <c r="L501" s="336"/>
      <c r="M501" s="336"/>
      <c r="N501" s="336"/>
      <c r="O501" s="336"/>
      <c r="P501" s="336"/>
      <c r="Q501" s="336"/>
      <c r="R501" s="336"/>
      <c r="S501" s="336"/>
      <c r="T501" s="336"/>
      <c r="U501" s="336"/>
      <c r="V501" s="336"/>
      <c r="W501" s="336"/>
      <c r="X501" s="336"/>
    </row>
    <row r="502" spans="1:24" s="68" customFormat="1" ht="12.75" outlineLevel="1">
      <c r="A502" s="67"/>
      <c r="B502" s="336"/>
      <c r="C502" s="336"/>
      <c r="D502" s="336"/>
      <c r="E502" s="336"/>
      <c r="F502" s="336"/>
      <c r="G502" s="336"/>
      <c r="H502" s="336"/>
      <c r="I502" s="336"/>
      <c r="J502" s="336"/>
      <c r="K502" s="336"/>
      <c r="L502" s="336"/>
      <c r="M502" s="336"/>
      <c r="N502" s="336"/>
      <c r="O502" s="336"/>
      <c r="P502" s="336"/>
      <c r="Q502" s="336"/>
      <c r="R502" s="336"/>
      <c r="S502" s="336"/>
      <c r="T502" s="336"/>
      <c r="U502" s="336"/>
      <c r="V502" s="336"/>
      <c r="W502" s="336"/>
      <c r="X502" s="336"/>
    </row>
    <row r="503" spans="1:24" s="68" customFormat="1" ht="12.75" outlineLevel="1">
      <c r="A503" s="67"/>
      <c r="B503" s="336" t="s">
        <v>170</v>
      </c>
      <c r="C503" s="336"/>
      <c r="D503" s="336"/>
      <c r="E503" s="336"/>
      <c r="F503" s="336"/>
      <c r="G503" s="336"/>
      <c r="H503" s="336"/>
      <c r="I503" s="336"/>
      <c r="J503" s="336"/>
      <c r="K503" s="336"/>
      <c r="L503" s="336"/>
      <c r="M503" s="336"/>
      <c r="N503" s="336"/>
      <c r="O503" s="336"/>
      <c r="P503" s="336"/>
      <c r="Q503" s="336"/>
      <c r="R503" s="336"/>
      <c r="S503" s="336"/>
      <c r="T503" s="336"/>
      <c r="U503" s="336"/>
      <c r="V503" s="336"/>
      <c r="W503" s="336"/>
      <c r="X503" s="336"/>
    </row>
    <row r="504" spans="1:24" s="68" customFormat="1" ht="12.75" outlineLevel="1">
      <c r="A504" s="67"/>
      <c r="B504" s="336"/>
      <c r="C504" s="336"/>
      <c r="D504" s="336"/>
      <c r="E504" s="336"/>
      <c r="F504" s="336"/>
      <c r="G504" s="336"/>
      <c r="H504" s="336"/>
      <c r="I504" s="336"/>
      <c r="J504" s="336"/>
      <c r="K504" s="336"/>
      <c r="L504" s="336"/>
      <c r="M504" s="336"/>
      <c r="N504" s="336"/>
      <c r="O504" s="336"/>
      <c r="P504" s="336"/>
      <c r="Q504" s="336"/>
      <c r="R504" s="336"/>
      <c r="S504" s="336"/>
      <c r="T504" s="336"/>
      <c r="U504" s="336"/>
      <c r="V504" s="336"/>
      <c r="W504" s="336"/>
      <c r="X504" s="336"/>
    </row>
    <row r="505" spans="1:24" s="68" customFormat="1" ht="12.75" outlineLevel="1">
      <c r="A505" s="67"/>
      <c r="B505" s="336" t="s">
        <v>171</v>
      </c>
      <c r="C505" s="336"/>
      <c r="D505" s="336"/>
      <c r="E505" s="336"/>
      <c r="F505" s="336"/>
      <c r="G505" s="336"/>
      <c r="H505" s="336"/>
      <c r="I505" s="336"/>
      <c r="J505" s="336"/>
      <c r="K505" s="336"/>
      <c r="L505" s="336"/>
      <c r="M505" s="336"/>
      <c r="N505" s="336"/>
      <c r="O505" s="336"/>
      <c r="P505" s="336"/>
      <c r="Q505" s="336"/>
      <c r="R505" s="336"/>
      <c r="S505" s="336"/>
      <c r="T505" s="336"/>
      <c r="U505" s="336"/>
      <c r="V505" s="336"/>
      <c r="W505" s="336"/>
      <c r="X505" s="336"/>
    </row>
    <row r="506" spans="1:24" s="68" customFormat="1" ht="12.75" outlineLevel="1">
      <c r="A506" s="67"/>
      <c r="B506" s="336"/>
      <c r="C506" s="336"/>
      <c r="D506" s="336"/>
      <c r="E506" s="336"/>
      <c r="F506" s="336"/>
      <c r="G506" s="336"/>
      <c r="H506" s="336"/>
      <c r="I506" s="336"/>
      <c r="J506" s="336"/>
      <c r="K506" s="336"/>
      <c r="L506" s="336"/>
      <c r="M506" s="336"/>
      <c r="N506" s="336"/>
      <c r="O506" s="336"/>
      <c r="P506" s="336"/>
      <c r="Q506" s="336"/>
      <c r="R506" s="336"/>
      <c r="S506" s="336"/>
      <c r="T506" s="336"/>
      <c r="U506" s="336"/>
      <c r="V506" s="336"/>
      <c r="W506" s="336"/>
      <c r="X506" s="336"/>
    </row>
    <row r="507" spans="1:24" s="68" customFormat="1" ht="12.75" outlineLevel="1">
      <c r="A507" s="67"/>
      <c r="B507" s="336" t="s">
        <v>172</v>
      </c>
      <c r="C507" s="336"/>
      <c r="D507" s="336"/>
      <c r="E507" s="336"/>
      <c r="F507" s="336"/>
      <c r="G507" s="336"/>
      <c r="H507" s="336"/>
      <c r="I507" s="336"/>
      <c r="J507" s="336"/>
      <c r="K507" s="336"/>
      <c r="L507" s="336"/>
      <c r="M507" s="336"/>
      <c r="N507" s="336"/>
      <c r="O507" s="336"/>
      <c r="P507" s="336"/>
      <c r="Q507" s="336"/>
      <c r="R507" s="336"/>
      <c r="S507" s="336"/>
      <c r="T507" s="336"/>
      <c r="U507" s="336"/>
      <c r="V507" s="336"/>
      <c r="W507" s="336"/>
      <c r="X507" s="336"/>
    </row>
    <row r="508" spans="1:24" s="68" customFormat="1" ht="12.75" outlineLevel="1">
      <c r="A508" s="67"/>
      <c r="B508" s="336"/>
      <c r="C508" s="336"/>
      <c r="D508" s="336"/>
      <c r="E508" s="336"/>
      <c r="F508" s="336"/>
      <c r="G508" s="336"/>
      <c r="H508" s="336"/>
      <c r="I508" s="336"/>
      <c r="J508" s="336"/>
      <c r="K508" s="336"/>
      <c r="L508" s="336"/>
      <c r="M508" s="336"/>
      <c r="N508" s="336"/>
      <c r="O508" s="336"/>
      <c r="P508" s="336"/>
      <c r="Q508" s="336"/>
      <c r="R508" s="336"/>
      <c r="S508" s="336"/>
      <c r="T508" s="336"/>
      <c r="U508" s="336"/>
      <c r="V508" s="336"/>
      <c r="W508" s="336"/>
      <c r="X508" s="336"/>
    </row>
    <row r="509" spans="1:24" s="68" customFormat="1" ht="12.75" outlineLevel="1">
      <c r="A509" s="67"/>
      <c r="B509" s="336" t="s">
        <v>313</v>
      </c>
      <c r="C509" s="336"/>
      <c r="D509" s="336"/>
      <c r="E509" s="336"/>
      <c r="F509" s="336"/>
      <c r="G509" s="336"/>
      <c r="H509" s="336"/>
      <c r="I509" s="336"/>
      <c r="J509" s="336"/>
      <c r="K509" s="336"/>
      <c r="L509" s="336"/>
      <c r="M509" s="336"/>
      <c r="N509" s="336"/>
      <c r="O509" s="336"/>
      <c r="P509" s="336"/>
      <c r="Q509" s="336"/>
      <c r="R509" s="336"/>
      <c r="S509" s="336"/>
      <c r="T509" s="336"/>
      <c r="U509" s="336"/>
      <c r="V509" s="336"/>
      <c r="W509" s="336"/>
      <c r="X509" s="336"/>
    </row>
    <row r="510" spans="1:24" s="68" customFormat="1" ht="12.75" outlineLevel="1">
      <c r="A510" s="67"/>
      <c r="B510" s="336"/>
      <c r="C510" s="336"/>
      <c r="D510" s="336"/>
      <c r="E510" s="336"/>
      <c r="F510" s="336"/>
      <c r="G510" s="336"/>
      <c r="H510" s="336"/>
      <c r="I510" s="336"/>
      <c r="J510" s="336"/>
      <c r="K510" s="336"/>
      <c r="L510" s="336"/>
      <c r="M510" s="336"/>
      <c r="N510" s="336"/>
      <c r="O510" s="336"/>
      <c r="P510" s="336"/>
      <c r="Q510" s="336"/>
      <c r="R510" s="336"/>
      <c r="S510" s="336"/>
      <c r="T510" s="336"/>
      <c r="U510" s="336"/>
      <c r="V510" s="336"/>
      <c r="W510" s="336"/>
      <c r="X510" s="336"/>
    </row>
    <row r="511" spans="1:24" s="68" customFormat="1" ht="12.75" outlineLevel="1">
      <c r="A511" s="67"/>
      <c r="B511" s="336" t="s">
        <v>173</v>
      </c>
      <c r="C511" s="336"/>
      <c r="D511" s="336"/>
      <c r="E511" s="336"/>
      <c r="F511" s="336"/>
      <c r="G511" s="336"/>
      <c r="H511" s="336"/>
      <c r="I511" s="336"/>
      <c r="J511" s="336"/>
      <c r="K511" s="336"/>
      <c r="L511" s="336"/>
      <c r="M511" s="336"/>
      <c r="N511" s="336"/>
      <c r="O511" s="336"/>
      <c r="P511" s="336"/>
      <c r="Q511" s="336"/>
      <c r="R511" s="336"/>
      <c r="S511" s="336"/>
      <c r="T511" s="336"/>
      <c r="U511" s="336"/>
      <c r="V511" s="336"/>
      <c r="W511" s="336"/>
      <c r="X511" s="336"/>
    </row>
    <row r="512" spans="1:24" s="68" customFormat="1" ht="12.75" outlineLevel="1">
      <c r="A512" s="67"/>
      <c r="B512" s="336" t="s">
        <v>174</v>
      </c>
      <c r="C512" s="336"/>
      <c r="D512" s="336"/>
      <c r="E512" s="336"/>
      <c r="F512" s="336"/>
      <c r="G512" s="336"/>
      <c r="H512" s="336"/>
      <c r="I512" s="336"/>
      <c r="J512" s="336"/>
      <c r="K512" s="336"/>
      <c r="L512" s="336"/>
      <c r="M512" s="336"/>
      <c r="N512" s="336"/>
      <c r="O512" s="336"/>
      <c r="P512" s="336"/>
      <c r="Q512" s="336"/>
      <c r="R512" s="336"/>
      <c r="S512" s="336"/>
      <c r="T512" s="336"/>
      <c r="U512" s="336"/>
      <c r="V512" s="336"/>
      <c r="W512" s="336"/>
      <c r="X512" s="336"/>
    </row>
    <row r="513" spans="1:59" s="68" customFormat="1" ht="12.75" outlineLevel="1">
      <c r="A513" s="67"/>
      <c r="B513" s="336"/>
      <c r="C513" s="336"/>
      <c r="D513" s="336"/>
      <c r="E513" s="336"/>
      <c r="F513" s="336"/>
      <c r="G513" s="336"/>
      <c r="H513" s="336"/>
      <c r="I513" s="336"/>
      <c r="J513" s="336"/>
      <c r="K513" s="336"/>
      <c r="L513" s="336"/>
      <c r="M513" s="336"/>
      <c r="N513" s="336"/>
      <c r="O513" s="336"/>
      <c r="P513" s="336"/>
      <c r="Q513" s="336"/>
      <c r="R513" s="336"/>
      <c r="S513" s="336"/>
      <c r="T513" s="336"/>
      <c r="U513" s="336"/>
      <c r="V513" s="336"/>
      <c r="W513" s="336"/>
      <c r="X513" s="336"/>
    </row>
    <row r="514" spans="1:59" s="68" customFormat="1" ht="12.75" outlineLevel="1">
      <c r="A514" s="67"/>
      <c r="B514" s="336"/>
      <c r="C514" s="336"/>
      <c r="D514" s="336"/>
      <c r="E514" s="336"/>
      <c r="F514" s="336"/>
      <c r="G514" s="336"/>
      <c r="H514" s="336"/>
      <c r="I514" s="336"/>
      <c r="J514" s="336"/>
      <c r="K514" s="336"/>
      <c r="L514" s="336"/>
      <c r="M514" s="336"/>
      <c r="N514" s="336"/>
      <c r="O514" s="336"/>
      <c r="P514" s="336"/>
      <c r="Q514" s="336"/>
      <c r="R514" s="336"/>
      <c r="S514" s="336"/>
      <c r="T514" s="336"/>
      <c r="U514" s="336"/>
      <c r="V514" s="336"/>
      <c r="W514" s="336"/>
      <c r="X514" s="336"/>
    </row>
    <row r="515" spans="1:59" s="68" customFormat="1" ht="12.75" outlineLevel="1">
      <c r="A515" s="67"/>
      <c r="B515" s="336" t="s">
        <v>175</v>
      </c>
      <c r="C515" s="336"/>
      <c r="D515" s="336"/>
      <c r="E515" s="336"/>
      <c r="F515" s="336"/>
      <c r="G515" s="336"/>
      <c r="H515" s="336"/>
      <c r="I515" s="336"/>
      <c r="J515" s="336"/>
      <c r="K515" s="336"/>
      <c r="L515" s="336"/>
      <c r="M515" s="336"/>
      <c r="N515" s="336"/>
      <c r="O515" s="336"/>
      <c r="P515" s="336"/>
      <c r="Q515" s="336"/>
      <c r="R515" s="336"/>
      <c r="S515" s="336"/>
      <c r="T515" s="336"/>
      <c r="U515" s="336"/>
      <c r="V515" s="336"/>
      <c r="W515" s="336"/>
      <c r="X515" s="336"/>
    </row>
    <row r="516" spans="1:59" s="68" customFormat="1" ht="12.75" outlineLevel="1">
      <c r="A516" s="67"/>
      <c r="B516" s="336"/>
      <c r="C516" s="336"/>
      <c r="D516" s="336"/>
      <c r="E516" s="336"/>
      <c r="F516" s="336"/>
      <c r="G516" s="336"/>
      <c r="H516" s="336"/>
      <c r="I516" s="336"/>
      <c r="J516" s="336"/>
      <c r="K516" s="336"/>
      <c r="L516" s="336"/>
      <c r="M516" s="336"/>
      <c r="N516" s="336"/>
      <c r="O516" s="336"/>
      <c r="P516" s="336"/>
      <c r="Q516" s="336"/>
      <c r="R516" s="336"/>
      <c r="S516" s="336"/>
      <c r="T516" s="336"/>
      <c r="U516" s="336"/>
      <c r="V516" s="336"/>
      <c r="W516" s="336"/>
      <c r="X516" s="336"/>
    </row>
    <row r="517" spans="1:59" s="68" customFormat="1" ht="12.75" outlineLevel="1">
      <c r="A517" s="67"/>
      <c r="B517" s="336"/>
      <c r="C517" s="336"/>
      <c r="D517" s="336"/>
      <c r="E517" s="336"/>
      <c r="F517" s="336"/>
      <c r="G517" s="336"/>
      <c r="H517" s="336"/>
      <c r="I517" s="336"/>
      <c r="J517" s="336"/>
      <c r="K517" s="336"/>
      <c r="L517" s="336"/>
      <c r="M517" s="336"/>
      <c r="N517" s="336"/>
      <c r="O517" s="336"/>
      <c r="P517" s="336"/>
      <c r="Q517" s="336"/>
      <c r="R517" s="336"/>
      <c r="S517" s="336"/>
      <c r="T517" s="336"/>
      <c r="U517" s="336"/>
      <c r="V517" s="336"/>
      <c r="W517" s="336"/>
      <c r="X517" s="336"/>
    </row>
    <row r="518" spans="1:59">
      <c r="B518" s="90"/>
      <c r="C518" s="83"/>
      <c r="D518" s="83"/>
      <c r="E518" s="83"/>
      <c r="F518" s="83"/>
      <c r="G518" s="83"/>
      <c r="H518" s="83"/>
      <c r="I518" s="83"/>
      <c r="J518" s="83"/>
      <c r="K518" s="78"/>
      <c r="L518" s="79"/>
      <c r="M518" s="79"/>
      <c r="O518" s="145"/>
      <c r="P518" s="145"/>
      <c r="Q518" s="145"/>
      <c r="R518" s="145"/>
      <c r="S518" s="79"/>
      <c r="T518" s="116"/>
      <c r="U518" s="116"/>
      <c r="V518" s="116"/>
      <c r="W518" s="116"/>
      <c r="X518" s="116"/>
      <c r="AG518" s="81"/>
      <c r="AH518" s="81"/>
      <c r="AI518" s="81"/>
      <c r="AJ518" s="80"/>
      <c r="AK518" s="80"/>
      <c r="AL518" s="80"/>
      <c r="AN518" s="81"/>
      <c r="AO518" s="81"/>
      <c r="AP518" s="81"/>
      <c r="AQ518" s="80"/>
      <c r="AR518" s="80"/>
      <c r="AS518" s="80"/>
      <c r="AU518" s="81"/>
      <c r="AV518" s="81"/>
      <c r="AW518" s="81"/>
      <c r="AX518" s="80"/>
      <c r="AY518" s="80"/>
      <c r="AZ518" s="80"/>
      <c r="BB518" s="81"/>
      <c r="BC518" s="81"/>
      <c r="BD518" s="81"/>
      <c r="BE518" s="80"/>
      <c r="BF518" s="80"/>
      <c r="BG518" s="80"/>
    </row>
    <row r="519" spans="1:59">
      <c r="A519" s="303" t="s">
        <v>176</v>
      </c>
      <c r="B519" s="303"/>
      <c r="C519" s="332" t="s">
        <v>370</v>
      </c>
      <c r="D519" s="332"/>
      <c r="E519" s="332"/>
      <c r="F519" s="332"/>
      <c r="G519" s="332"/>
      <c r="H519" s="332"/>
      <c r="I519" s="332"/>
      <c r="J519" s="332"/>
      <c r="K519" s="332"/>
      <c r="L519" s="332"/>
      <c r="M519" s="332"/>
      <c r="N519" s="332"/>
      <c r="O519" s="332"/>
      <c r="AG519" s="25"/>
      <c r="AL519" s="25"/>
      <c r="AN519" s="25"/>
      <c r="AS519" s="25"/>
      <c r="AU519" s="25"/>
      <c r="AZ519" s="25"/>
      <c r="BB519" s="25"/>
      <c r="BG519" s="25"/>
    </row>
    <row r="520" spans="1:59" ht="15.75" customHeight="1">
      <c r="B520" s="305" t="s">
        <v>369</v>
      </c>
      <c r="C520" s="305"/>
      <c r="D520" s="305"/>
      <c r="E520" s="305"/>
      <c r="F520" s="305"/>
      <c r="G520" s="305"/>
      <c r="H520" s="305"/>
      <c r="I520" s="305"/>
      <c r="J520" s="305"/>
      <c r="K520" s="305"/>
      <c r="L520" s="305"/>
      <c r="M520" s="305"/>
      <c r="N520" s="305"/>
      <c r="O520" s="305"/>
      <c r="P520" s="305"/>
      <c r="Q520" s="305"/>
      <c r="R520" s="305"/>
      <c r="S520" s="305"/>
      <c r="T520" s="305"/>
      <c r="AG520" s="25"/>
      <c r="AL520" s="25"/>
      <c r="AN520" s="25"/>
      <c r="AS520" s="25"/>
      <c r="AU520" s="25"/>
      <c r="AZ520" s="25"/>
      <c r="BB520" s="25"/>
      <c r="BG520" s="25"/>
    </row>
    <row r="521" spans="1:59" ht="15.75" customHeight="1">
      <c r="B521" s="305"/>
      <c r="C521" s="305"/>
      <c r="D521" s="305"/>
      <c r="E521" s="305"/>
      <c r="F521" s="305"/>
      <c r="G521" s="305"/>
      <c r="H521" s="305"/>
      <c r="I521" s="305"/>
      <c r="J521" s="305"/>
      <c r="K521" s="305"/>
      <c r="L521" s="305"/>
      <c r="M521" s="305"/>
      <c r="N521" s="305"/>
      <c r="O521" s="305"/>
      <c r="P521" s="305"/>
      <c r="Q521" s="305"/>
      <c r="R521" s="305"/>
      <c r="S521" s="305"/>
      <c r="T521" s="305"/>
      <c r="AG521" s="25"/>
      <c r="AL521" s="25"/>
      <c r="AN521" s="25"/>
      <c r="AS521" s="25"/>
      <c r="AU521" s="25"/>
      <c r="AZ521" s="25"/>
      <c r="BB521" s="25"/>
      <c r="BG521" s="25"/>
    </row>
    <row r="522" spans="1:59" ht="15.75" customHeight="1">
      <c r="B522" s="305"/>
      <c r="C522" s="305"/>
      <c r="D522" s="305"/>
      <c r="E522" s="305"/>
      <c r="F522" s="305"/>
      <c r="G522" s="305"/>
      <c r="H522" s="305"/>
      <c r="I522" s="305"/>
      <c r="J522" s="305"/>
      <c r="K522" s="305"/>
      <c r="L522" s="305"/>
      <c r="M522" s="305"/>
      <c r="N522" s="305"/>
      <c r="O522" s="305"/>
      <c r="P522" s="305"/>
      <c r="Q522" s="305"/>
      <c r="R522" s="305"/>
      <c r="S522" s="305"/>
      <c r="T522" s="305"/>
      <c r="AG522" s="25"/>
      <c r="AL522" s="25"/>
      <c r="AN522" s="25"/>
      <c r="AS522" s="25"/>
      <c r="AU522" s="25"/>
      <c r="AZ522" s="25"/>
      <c r="BB522" s="25"/>
      <c r="BG522" s="25"/>
    </row>
    <row r="523" spans="1:59" ht="15.75" customHeight="1">
      <c r="B523" s="305"/>
      <c r="C523" s="305"/>
      <c r="D523" s="305"/>
      <c r="E523" s="305"/>
      <c r="F523" s="305"/>
      <c r="G523" s="305"/>
      <c r="H523" s="305"/>
      <c r="I523" s="305"/>
      <c r="J523" s="305"/>
      <c r="K523" s="305"/>
      <c r="L523" s="305"/>
      <c r="M523" s="305"/>
      <c r="N523" s="305"/>
      <c r="O523" s="305"/>
      <c r="P523" s="305"/>
      <c r="Q523" s="305"/>
      <c r="R523" s="305"/>
      <c r="S523" s="305"/>
      <c r="T523" s="305"/>
      <c r="AG523" s="25"/>
      <c r="AL523" s="25"/>
      <c r="AN523" s="25"/>
      <c r="AS523" s="25"/>
      <c r="AU523" s="25"/>
      <c r="AZ523" s="25"/>
      <c r="BB523" s="25"/>
      <c r="BG523" s="25"/>
    </row>
    <row r="524" spans="1:59" ht="15.75" customHeight="1">
      <c r="B524" s="305"/>
      <c r="C524" s="305"/>
      <c r="D524" s="305"/>
      <c r="E524" s="305"/>
      <c r="F524" s="305"/>
      <c r="G524" s="305"/>
      <c r="H524" s="305"/>
      <c r="I524" s="305"/>
      <c r="J524" s="305"/>
      <c r="K524" s="305"/>
      <c r="L524" s="305"/>
      <c r="M524" s="305"/>
      <c r="N524" s="305"/>
      <c r="O524" s="305"/>
      <c r="P524" s="305"/>
      <c r="Q524" s="305"/>
      <c r="R524" s="305"/>
      <c r="S524" s="305"/>
      <c r="T524" s="305"/>
      <c r="AG524" s="25"/>
      <c r="AL524" s="25"/>
      <c r="AN524" s="25"/>
      <c r="AS524" s="25"/>
      <c r="AU524" s="25"/>
      <c r="AZ524" s="25"/>
      <c r="BB524" s="25"/>
      <c r="BG524" s="25"/>
    </row>
    <row r="525" spans="1:59" ht="15.75" customHeight="1">
      <c r="B525" s="305"/>
      <c r="C525" s="305"/>
      <c r="D525" s="305"/>
      <c r="E525" s="305"/>
      <c r="F525" s="305"/>
      <c r="G525" s="305"/>
      <c r="H525" s="305"/>
      <c r="I525" s="305"/>
      <c r="J525" s="305"/>
      <c r="K525" s="305"/>
      <c r="L525" s="305"/>
      <c r="M525" s="305"/>
      <c r="N525" s="305"/>
      <c r="O525" s="305"/>
      <c r="P525" s="305"/>
      <c r="Q525" s="305"/>
      <c r="R525" s="305"/>
      <c r="S525" s="305"/>
      <c r="T525" s="305"/>
      <c r="AG525" s="25"/>
      <c r="AL525" s="25"/>
      <c r="AN525" s="25"/>
      <c r="AS525" s="25"/>
      <c r="AU525" s="25"/>
      <c r="AZ525" s="25"/>
      <c r="BB525" s="25"/>
      <c r="BG525" s="25"/>
    </row>
    <row r="526" spans="1:59">
      <c r="B526" s="346" t="str">
        <f>'[1]V__P&amp;I'!E130</f>
        <v>m2</v>
      </c>
      <c r="C526" s="346"/>
      <c r="D526" s="346"/>
      <c r="E526" s="346"/>
      <c r="F526" s="346"/>
      <c r="G526" s="346"/>
      <c r="H526" s="346"/>
      <c r="I526" s="346"/>
      <c r="J526" s="346"/>
      <c r="K526" s="307">
        <v>188.5</v>
      </c>
      <c r="L526" s="307"/>
      <c r="M526" s="307"/>
      <c r="O526" s="308"/>
      <c r="P526" s="308"/>
      <c r="Q526" s="308"/>
      <c r="R526" s="308"/>
      <c r="S526" s="79" t="s">
        <v>107</v>
      </c>
      <c r="T526" s="309">
        <f>K526*O526</f>
        <v>0</v>
      </c>
      <c r="U526" s="309"/>
      <c r="V526" s="309"/>
      <c r="W526" s="309"/>
      <c r="X526" s="309"/>
      <c r="AG526" s="310"/>
      <c r="AH526" s="310"/>
      <c r="AI526" s="310"/>
      <c r="AJ526" s="291"/>
      <c r="AK526" s="291"/>
      <c r="AL526" s="291"/>
      <c r="AN526" s="310"/>
      <c r="AO526" s="310"/>
      <c r="AP526" s="310"/>
      <c r="AQ526" s="291"/>
      <c r="AR526" s="291"/>
      <c r="AS526" s="291"/>
      <c r="AU526" s="310"/>
      <c r="AV526" s="310"/>
      <c r="AW526" s="310"/>
      <c r="AX526" s="291"/>
      <c r="AY526" s="291"/>
      <c r="AZ526" s="291"/>
      <c r="BB526" s="310"/>
      <c r="BC526" s="310"/>
      <c r="BD526" s="310"/>
      <c r="BE526" s="291"/>
      <c r="BF526" s="291"/>
      <c r="BG526" s="291"/>
    </row>
    <row r="527" spans="1:59">
      <c r="B527" s="90"/>
      <c r="C527" s="83"/>
      <c r="D527" s="83"/>
      <c r="E527" s="83"/>
      <c r="F527" s="83"/>
      <c r="G527" s="83"/>
      <c r="H527" s="83"/>
      <c r="I527" s="83"/>
      <c r="J527" s="83"/>
      <c r="K527" s="78"/>
      <c r="L527" s="79"/>
      <c r="M527" s="79"/>
      <c r="O527" s="145"/>
      <c r="P527" s="145"/>
      <c r="Q527" s="145"/>
      <c r="R527" s="145"/>
      <c r="S527" s="79"/>
      <c r="T527" s="116"/>
      <c r="U527" s="116"/>
      <c r="V527" s="116"/>
      <c r="W527" s="116"/>
      <c r="X527" s="116"/>
      <c r="AG527" s="81"/>
      <c r="AH527" s="81"/>
      <c r="AI527" s="81"/>
      <c r="AJ527" s="80"/>
      <c r="AK527" s="80"/>
      <c r="AL527" s="80"/>
      <c r="AN527" s="81"/>
      <c r="AO527" s="81"/>
      <c r="AP527" s="81"/>
      <c r="AQ527" s="80"/>
      <c r="AR527" s="80"/>
      <c r="AS527" s="80"/>
      <c r="AU527" s="81"/>
      <c r="AV527" s="81"/>
      <c r="AW527" s="81"/>
      <c r="AX527" s="80"/>
      <c r="AY527" s="80"/>
      <c r="AZ527" s="80"/>
      <c r="BB527" s="81"/>
      <c r="BC527" s="81"/>
      <c r="BD527" s="81"/>
      <c r="BE527" s="80"/>
      <c r="BF527" s="80"/>
      <c r="BG527" s="80"/>
    </row>
    <row r="528" spans="1:59">
      <c r="A528" s="303" t="s">
        <v>177</v>
      </c>
      <c r="B528" s="303"/>
      <c r="C528" s="332" t="s">
        <v>368</v>
      </c>
      <c r="D528" s="332"/>
      <c r="E528" s="332"/>
      <c r="F528" s="332"/>
      <c r="G528" s="332"/>
      <c r="H528" s="332"/>
      <c r="I528" s="332"/>
      <c r="J528" s="332"/>
      <c r="K528" s="332"/>
      <c r="L528" s="332"/>
      <c r="M528" s="332"/>
      <c r="N528" s="332"/>
      <c r="O528" s="332"/>
      <c r="AG528" s="25"/>
      <c r="AL528" s="25"/>
      <c r="AN528" s="25"/>
      <c r="AS528" s="25"/>
      <c r="AU528" s="25"/>
      <c r="AZ528" s="25"/>
      <c r="BB528" s="25"/>
      <c r="BG528" s="25"/>
    </row>
    <row r="529" spans="1:59" ht="15.75" customHeight="1">
      <c r="B529" s="305" t="s">
        <v>367</v>
      </c>
      <c r="C529" s="305"/>
      <c r="D529" s="305"/>
      <c r="E529" s="305"/>
      <c r="F529" s="305"/>
      <c r="G529" s="305"/>
      <c r="H529" s="305"/>
      <c r="I529" s="305"/>
      <c r="J529" s="305"/>
      <c r="K529" s="305"/>
      <c r="L529" s="305"/>
      <c r="M529" s="305"/>
      <c r="N529" s="305"/>
      <c r="O529" s="305"/>
      <c r="P529" s="305"/>
      <c r="Q529" s="305"/>
      <c r="R529" s="305"/>
      <c r="S529" s="305"/>
      <c r="T529" s="305"/>
      <c r="AG529" s="25"/>
      <c r="AL529" s="25"/>
      <c r="AN529" s="25"/>
      <c r="AS529" s="25"/>
      <c r="AU529" s="25"/>
      <c r="AZ529" s="25"/>
      <c r="BB529" s="25"/>
      <c r="BG529" s="25"/>
    </row>
    <row r="530" spans="1:59" ht="15.75" customHeight="1">
      <c r="B530" s="305"/>
      <c r="C530" s="305"/>
      <c r="D530" s="305"/>
      <c r="E530" s="305"/>
      <c r="F530" s="305"/>
      <c r="G530" s="305"/>
      <c r="H530" s="305"/>
      <c r="I530" s="305"/>
      <c r="J530" s="305"/>
      <c r="K530" s="305"/>
      <c r="L530" s="305"/>
      <c r="M530" s="305"/>
      <c r="N530" s="305"/>
      <c r="O530" s="305"/>
      <c r="P530" s="305"/>
      <c r="Q530" s="305"/>
      <c r="R530" s="305"/>
      <c r="S530" s="305"/>
      <c r="T530" s="305"/>
      <c r="AG530" s="25"/>
      <c r="AL530" s="25"/>
      <c r="AN530" s="25"/>
      <c r="AS530" s="25"/>
      <c r="AU530" s="25"/>
      <c r="AZ530" s="25"/>
      <c r="BB530" s="25"/>
      <c r="BG530" s="25"/>
    </row>
    <row r="531" spans="1:59" ht="15.75" customHeight="1">
      <c r="B531" s="305"/>
      <c r="C531" s="305"/>
      <c r="D531" s="305"/>
      <c r="E531" s="305"/>
      <c r="F531" s="305"/>
      <c r="G531" s="305"/>
      <c r="H531" s="305"/>
      <c r="I531" s="305"/>
      <c r="J531" s="305"/>
      <c r="K531" s="305"/>
      <c r="L531" s="305"/>
      <c r="M531" s="305"/>
      <c r="N531" s="305"/>
      <c r="O531" s="305"/>
      <c r="P531" s="305"/>
      <c r="Q531" s="305"/>
      <c r="R531" s="305"/>
      <c r="S531" s="305"/>
      <c r="T531" s="305"/>
      <c r="AG531" s="25"/>
      <c r="AL531" s="25"/>
      <c r="AN531" s="25"/>
      <c r="AS531" s="25"/>
      <c r="AU531" s="25"/>
      <c r="AZ531" s="25"/>
      <c r="BB531" s="25"/>
      <c r="BG531" s="25"/>
    </row>
    <row r="532" spans="1:59" ht="15.75" customHeight="1">
      <c r="B532" s="305"/>
      <c r="C532" s="305"/>
      <c r="D532" s="305"/>
      <c r="E532" s="305"/>
      <c r="F532" s="305"/>
      <c r="G532" s="305"/>
      <c r="H532" s="305"/>
      <c r="I532" s="305"/>
      <c r="J532" s="305"/>
      <c r="K532" s="305"/>
      <c r="L532" s="305"/>
      <c r="M532" s="305"/>
      <c r="N532" s="305"/>
      <c r="O532" s="305"/>
      <c r="P532" s="305"/>
      <c r="Q532" s="305"/>
      <c r="R532" s="305"/>
      <c r="S532" s="305"/>
      <c r="T532" s="305"/>
      <c r="AG532" s="25"/>
      <c r="AL532" s="25"/>
      <c r="AN532" s="25"/>
      <c r="AS532" s="25"/>
      <c r="AU532" s="25"/>
      <c r="AZ532" s="25"/>
      <c r="BB532" s="25"/>
      <c r="BG532" s="25"/>
    </row>
    <row r="533" spans="1:59">
      <c r="B533" s="346" t="str">
        <f>'[1]V__P&amp;I'!L165</f>
        <v>m2</v>
      </c>
      <c r="C533" s="346"/>
      <c r="D533" s="346"/>
      <c r="E533" s="346"/>
      <c r="F533" s="346"/>
      <c r="G533" s="346"/>
      <c r="H533" s="346"/>
      <c r="I533" s="346"/>
      <c r="J533" s="346"/>
      <c r="K533" s="307">
        <v>188.5</v>
      </c>
      <c r="L533" s="307"/>
      <c r="M533" s="307"/>
      <c r="O533" s="308"/>
      <c r="P533" s="308"/>
      <c r="Q533" s="308"/>
      <c r="R533" s="308"/>
      <c r="S533" s="79" t="s">
        <v>107</v>
      </c>
      <c r="T533" s="309">
        <f>K533*O533</f>
        <v>0</v>
      </c>
      <c r="U533" s="309"/>
      <c r="V533" s="309"/>
      <c r="W533" s="309"/>
      <c r="X533" s="309"/>
      <c r="AG533" s="310"/>
      <c r="AH533" s="310"/>
      <c r="AI533" s="310"/>
      <c r="AJ533" s="291"/>
      <c r="AK533" s="291"/>
      <c r="AL533" s="291"/>
      <c r="AN533" s="310"/>
      <c r="AO533" s="310"/>
      <c r="AP533" s="310"/>
      <c r="AQ533" s="291"/>
      <c r="AR533" s="291"/>
      <c r="AS533" s="291"/>
      <c r="AU533" s="310"/>
      <c r="AV533" s="310"/>
      <c r="AW533" s="310"/>
      <c r="AX533" s="291"/>
      <c r="AY533" s="291"/>
      <c r="AZ533" s="291"/>
      <c r="BB533" s="310"/>
      <c r="BC533" s="310"/>
      <c r="BD533" s="310"/>
      <c r="BE533" s="291"/>
      <c r="BF533" s="291"/>
      <c r="BG533" s="291"/>
    </row>
    <row r="534" spans="1:59">
      <c r="B534" s="171"/>
      <c r="C534" s="171"/>
      <c r="D534" s="171"/>
      <c r="E534" s="171"/>
      <c r="F534" s="171"/>
      <c r="G534" s="171"/>
      <c r="H534" s="171"/>
      <c r="I534" s="171"/>
      <c r="J534" s="171"/>
      <c r="K534" s="169"/>
      <c r="L534" s="169"/>
      <c r="M534" s="169"/>
      <c r="O534" s="174"/>
      <c r="P534" s="174"/>
      <c r="Q534" s="174"/>
      <c r="R534" s="174"/>
      <c r="S534" s="79"/>
      <c r="T534" s="175"/>
      <c r="U534" s="175"/>
      <c r="V534" s="175"/>
      <c r="W534" s="175"/>
      <c r="X534" s="175"/>
      <c r="AG534" s="168"/>
      <c r="AH534" s="168"/>
      <c r="AI534" s="168"/>
      <c r="AJ534" s="167"/>
      <c r="AK534" s="167"/>
      <c r="AL534" s="167"/>
      <c r="AN534" s="168"/>
      <c r="AO534" s="168"/>
      <c r="AP534" s="168"/>
      <c r="AQ534" s="167"/>
      <c r="AR534" s="167"/>
      <c r="AS534" s="167"/>
      <c r="AU534" s="168"/>
      <c r="AV534" s="168"/>
      <c r="AW534" s="168"/>
      <c r="AX534" s="167"/>
      <c r="AY534" s="167"/>
      <c r="AZ534" s="167"/>
      <c r="BB534" s="168"/>
      <c r="BC534" s="168"/>
      <c r="BD534" s="168"/>
      <c r="BE534" s="167"/>
      <c r="BF534" s="167"/>
      <c r="BG534" s="167"/>
    </row>
    <row r="535" spans="1:59">
      <c r="A535" s="303" t="s">
        <v>178</v>
      </c>
      <c r="B535" s="303"/>
      <c r="C535" s="332" t="s">
        <v>366</v>
      </c>
      <c r="D535" s="332"/>
      <c r="E535" s="332"/>
      <c r="F535" s="332"/>
      <c r="G535" s="332"/>
      <c r="H535" s="332"/>
      <c r="I535" s="332"/>
      <c r="J535" s="332"/>
      <c r="K535" s="332"/>
      <c r="L535" s="332"/>
      <c r="M535" s="332"/>
      <c r="N535" s="332"/>
      <c r="O535" s="332"/>
      <c r="AG535" s="25"/>
      <c r="AL535" s="25"/>
      <c r="AN535" s="25"/>
      <c r="AS535" s="25"/>
      <c r="AU535" s="25"/>
      <c r="AZ535" s="25"/>
      <c r="BB535" s="25"/>
      <c r="BG535" s="25"/>
    </row>
    <row r="536" spans="1:59" ht="15.75" customHeight="1">
      <c r="B536" s="305" t="s">
        <v>371</v>
      </c>
      <c r="C536" s="305"/>
      <c r="D536" s="305"/>
      <c r="E536" s="305"/>
      <c r="F536" s="305"/>
      <c r="G536" s="305"/>
      <c r="H536" s="305"/>
      <c r="I536" s="305"/>
      <c r="J536" s="305"/>
      <c r="K536" s="305"/>
      <c r="L536" s="305"/>
      <c r="M536" s="305"/>
      <c r="N536" s="305"/>
      <c r="O536" s="305"/>
      <c r="P536" s="305"/>
      <c r="Q536" s="305"/>
      <c r="R536" s="305"/>
      <c r="S536" s="305"/>
      <c r="T536" s="305"/>
      <c r="AG536" s="25"/>
      <c r="AL536" s="25"/>
      <c r="AN536" s="25"/>
      <c r="AS536" s="25"/>
      <c r="AU536" s="25"/>
      <c r="AZ536" s="25"/>
      <c r="BB536" s="25"/>
      <c r="BG536" s="25"/>
    </row>
    <row r="537" spans="1:59" ht="15.75" customHeight="1">
      <c r="B537" s="305"/>
      <c r="C537" s="305"/>
      <c r="D537" s="305"/>
      <c r="E537" s="305"/>
      <c r="F537" s="305"/>
      <c r="G537" s="305"/>
      <c r="H537" s="305"/>
      <c r="I537" s="305"/>
      <c r="J537" s="305"/>
      <c r="K537" s="305"/>
      <c r="L537" s="305"/>
      <c r="M537" s="305"/>
      <c r="N537" s="305"/>
      <c r="O537" s="305"/>
      <c r="P537" s="305"/>
      <c r="Q537" s="305"/>
      <c r="R537" s="305"/>
      <c r="S537" s="305"/>
      <c r="T537" s="305"/>
      <c r="AG537" s="25"/>
      <c r="AL537" s="25"/>
      <c r="AN537" s="25"/>
      <c r="AS537" s="25"/>
      <c r="AU537" s="25"/>
      <c r="AZ537" s="25"/>
      <c r="BB537" s="25"/>
      <c r="BG537" s="25"/>
    </row>
    <row r="538" spans="1:59" ht="15.75" customHeight="1">
      <c r="B538" s="305"/>
      <c r="C538" s="305"/>
      <c r="D538" s="305"/>
      <c r="E538" s="305"/>
      <c r="F538" s="305"/>
      <c r="G538" s="305"/>
      <c r="H538" s="305"/>
      <c r="I538" s="305"/>
      <c r="J538" s="305"/>
      <c r="K538" s="305"/>
      <c r="L538" s="305"/>
      <c r="M538" s="305"/>
      <c r="N538" s="305"/>
      <c r="O538" s="305"/>
      <c r="P538" s="305"/>
      <c r="Q538" s="305"/>
      <c r="R538" s="305"/>
      <c r="S538" s="305"/>
      <c r="T538" s="305"/>
      <c r="AG538" s="25"/>
      <c r="AL538" s="25"/>
      <c r="AN538" s="25"/>
      <c r="AS538" s="25"/>
      <c r="AU538" s="25"/>
      <c r="AZ538" s="25"/>
      <c r="BB538" s="25"/>
      <c r="BG538" s="25"/>
    </row>
    <row r="539" spans="1:59" ht="15.75" customHeight="1">
      <c r="B539" s="305"/>
      <c r="C539" s="305"/>
      <c r="D539" s="305"/>
      <c r="E539" s="305"/>
      <c r="F539" s="305"/>
      <c r="G539" s="305"/>
      <c r="H539" s="305"/>
      <c r="I539" s="305"/>
      <c r="J539" s="305"/>
      <c r="K539" s="305"/>
      <c r="L539" s="305"/>
      <c r="M539" s="305"/>
      <c r="N539" s="305"/>
      <c r="O539" s="305"/>
      <c r="P539" s="305"/>
      <c r="Q539" s="305"/>
      <c r="R539" s="305"/>
      <c r="S539" s="305"/>
      <c r="T539" s="305"/>
      <c r="AG539" s="25"/>
      <c r="AL539" s="25"/>
      <c r="AN539" s="25"/>
      <c r="AS539" s="25"/>
      <c r="AU539" s="25"/>
      <c r="AZ539" s="25"/>
      <c r="BB539" s="25"/>
      <c r="BG539" s="25"/>
    </row>
    <row r="540" spans="1:59" ht="15.75" customHeight="1">
      <c r="B540" s="305"/>
      <c r="C540" s="305"/>
      <c r="D540" s="305"/>
      <c r="E540" s="305"/>
      <c r="F540" s="305"/>
      <c r="G540" s="305"/>
      <c r="H540" s="305"/>
      <c r="I540" s="305"/>
      <c r="J540" s="305"/>
      <c r="K540" s="305"/>
      <c r="L540" s="305"/>
      <c r="M540" s="305"/>
      <c r="N540" s="305"/>
      <c r="O540" s="305"/>
      <c r="P540" s="305"/>
      <c r="Q540" s="305"/>
      <c r="R540" s="305"/>
      <c r="S540" s="305"/>
      <c r="T540" s="305"/>
      <c r="AG540" s="25"/>
      <c r="AL540" s="25"/>
      <c r="AN540" s="25"/>
      <c r="AS540" s="25"/>
      <c r="AU540" s="25"/>
      <c r="AZ540" s="25"/>
      <c r="BB540" s="25"/>
      <c r="BG540" s="25"/>
    </row>
    <row r="541" spans="1:59">
      <c r="B541" s="346" t="str">
        <f>'[1]V__P&amp;I'!L209</f>
        <v>m2</v>
      </c>
      <c r="C541" s="346"/>
      <c r="D541" s="346"/>
      <c r="E541" s="346"/>
      <c r="F541" s="346"/>
      <c r="G541" s="346"/>
      <c r="H541" s="346"/>
      <c r="I541" s="346"/>
      <c r="J541" s="346"/>
      <c r="K541" s="307">
        <v>188.5</v>
      </c>
      <c r="L541" s="307"/>
      <c r="M541" s="307"/>
      <c r="O541" s="308"/>
      <c r="P541" s="308"/>
      <c r="Q541" s="308"/>
      <c r="R541" s="308"/>
      <c r="S541" s="79" t="s">
        <v>107</v>
      </c>
      <c r="T541" s="309">
        <f>K541*O541</f>
        <v>0</v>
      </c>
      <c r="U541" s="309"/>
      <c r="V541" s="309"/>
      <c r="W541" s="309"/>
      <c r="X541" s="309"/>
      <c r="AG541" s="310"/>
      <c r="AH541" s="310"/>
      <c r="AI541" s="310"/>
      <c r="AJ541" s="291"/>
      <c r="AK541" s="291"/>
      <c r="AL541" s="291"/>
      <c r="AN541" s="310"/>
      <c r="AO541" s="310"/>
      <c r="AP541" s="310"/>
      <c r="AQ541" s="291"/>
      <c r="AR541" s="291"/>
      <c r="AS541" s="291"/>
      <c r="AU541" s="310"/>
      <c r="AV541" s="310"/>
      <c r="AW541" s="310"/>
      <c r="AX541" s="291"/>
      <c r="AY541" s="291"/>
      <c r="AZ541" s="291"/>
      <c r="BB541" s="310"/>
      <c r="BC541" s="310"/>
      <c r="BD541" s="310"/>
      <c r="BE541" s="291"/>
      <c r="BF541" s="291"/>
      <c r="BG541" s="291"/>
    </row>
    <row r="542" spans="1:59">
      <c r="B542" s="90"/>
      <c r="C542" s="83"/>
      <c r="D542" s="83"/>
      <c r="E542" s="83"/>
      <c r="F542" s="83"/>
      <c r="G542" s="83"/>
      <c r="H542" s="83"/>
      <c r="I542" s="83"/>
      <c r="J542" s="83"/>
      <c r="K542" s="78"/>
      <c r="L542" s="79"/>
      <c r="M542" s="79"/>
      <c r="O542" s="145"/>
      <c r="P542" s="145"/>
      <c r="Q542" s="145"/>
      <c r="R542" s="145"/>
      <c r="S542" s="79"/>
      <c r="T542" s="116"/>
      <c r="U542" s="116"/>
      <c r="V542" s="116"/>
      <c r="W542" s="116"/>
      <c r="X542" s="116"/>
      <c r="AG542" s="81"/>
      <c r="AH542" s="81"/>
      <c r="AI542" s="81"/>
      <c r="AJ542" s="80"/>
      <c r="AK542" s="80"/>
      <c r="AL542" s="80"/>
      <c r="AN542" s="81"/>
      <c r="AO542" s="81"/>
      <c r="AP542" s="81"/>
      <c r="AQ542" s="80"/>
      <c r="AR542" s="80"/>
      <c r="AS542" s="80"/>
      <c r="AU542" s="81"/>
      <c r="AV542" s="81"/>
      <c r="AW542" s="81"/>
      <c r="AX542" s="80"/>
      <c r="AY542" s="80"/>
      <c r="AZ542" s="80"/>
      <c r="BB542" s="81"/>
      <c r="BC542" s="81"/>
      <c r="BD542" s="81"/>
      <c r="BE542" s="80"/>
      <c r="BF542" s="80"/>
      <c r="BG542" s="80"/>
    </row>
    <row r="543" spans="1:59">
      <c r="A543" s="303" t="s">
        <v>179</v>
      </c>
      <c r="B543" s="303"/>
      <c r="C543" s="332" t="str">
        <f>'[1]V__P&amp;I'!C102:M102</f>
        <v>Izrada termoizolacije poda na tlu</v>
      </c>
      <c r="D543" s="332"/>
      <c r="E543" s="332"/>
      <c r="F543" s="332"/>
      <c r="G543" s="332"/>
      <c r="H543" s="332"/>
      <c r="I543" s="332"/>
      <c r="J543" s="332"/>
      <c r="K543" s="332"/>
      <c r="L543" s="332"/>
      <c r="M543" s="332"/>
      <c r="N543" s="332"/>
      <c r="O543" s="332"/>
      <c r="AG543" s="25"/>
      <c r="AL543" s="25"/>
      <c r="AN543" s="25"/>
      <c r="AS543" s="25"/>
      <c r="AU543" s="25"/>
      <c r="AZ543" s="25"/>
      <c r="BB543" s="25"/>
      <c r="BG543" s="25"/>
    </row>
    <row r="544" spans="1:59" ht="15.75" customHeight="1">
      <c r="B544" s="305" t="s">
        <v>320</v>
      </c>
      <c r="C544" s="305"/>
      <c r="D544" s="305"/>
      <c r="E544" s="305"/>
      <c r="F544" s="305"/>
      <c r="G544" s="305"/>
      <c r="H544" s="305"/>
      <c r="I544" s="305"/>
      <c r="J544" s="305"/>
      <c r="K544" s="305"/>
      <c r="L544" s="305"/>
      <c r="M544" s="305"/>
      <c r="N544" s="305"/>
      <c r="O544" s="305"/>
      <c r="P544" s="305"/>
      <c r="Q544" s="305"/>
      <c r="R544" s="305"/>
      <c r="S544" s="305"/>
      <c r="T544" s="305"/>
      <c r="AG544" s="25"/>
      <c r="AL544" s="25"/>
      <c r="AN544" s="25"/>
      <c r="AS544" s="25"/>
      <c r="AU544" s="25"/>
      <c r="AZ544" s="25"/>
      <c r="BB544" s="25"/>
      <c r="BG544" s="25"/>
    </row>
    <row r="545" spans="1:59" ht="15.75" customHeight="1">
      <c r="B545" s="305"/>
      <c r="C545" s="305"/>
      <c r="D545" s="305"/>
      <c r="E545" s="305"/>
      <c r="F545" s="305"/>
      <c r="G545" s="305"/>
      <c r="H545" s="305"/>
      <c r="I545" s="305"/>
      <c r="J545" s="305"/>
      <c r="K545" s="305"/>
      <c r="L545" s="305"/>
      <c r="M545" s="305"/>
      <c r="N545" s="305"/>
      <c r="O545" s="305"/>
      <c r="P545" s="305"/>
      <c r="Q545" s="305"/>
      <c r="R545" s="305"/>
      <c r="S545" s="305"/>
      <c r="T545" s="305"/>
      <c r="AG545" s="25"/>
      <c r="AL545" s="25"/>
      <c r="AN545" s="25"/>
      <c r="AS545" s="25"/>
      <c r="AU545" s="25"/>
      <c r="AZ545" s="25"/>
      <c r="BB545" s="25"/>
      <c r="BG545" s="25"/>
    </row>
    <row r="546" spans="1:59" ht="15.75" customHeight="1">
      <c r="B546" s="305"/>
      <c r="C546" s="305"/>
      <c r="D546" s="305"/>
      <c r="E546" s="305"/>
      <c r="F546" s="305"/>
      <c r="G546" s="305"/>
      <c r="H546" s="305"/>
      <c r="I546" s="305"/>
      <c r="J546" s="305"/>
      <c r="K546" s="305"/>
      <c r="L546" s="305"/>
      <c r="M546" s="305"/>
      <c r="N546" s="305"/>
      <c r="O546" s="305"/>
      <c r="P546" s="305"/>
      <c r="Q546" s="305"/>
      <c r="R546" s="305"/>
      <c r="S546" s="305"/>
      <c r="T546" s="305"/>
      <c r="AG546" s="25"/>
      <c r="AL546" s="25"/>
      <c r="AN546" s="25"/>
      <c r="AS546" s="25"/>
      <c r="AU546" s="25"/>
      <c r="AZ546" s="25"/>
      <c r="BB546" s="25"/>
      <c r="BG546" s="25"/>
    </row>
    <row r="547" spans="1:59" ht="15.75" customHeight="1">
      <c r="B547" s="305"/>
      <c r="C547" s="305"/>
      <c r="D547" s="305"/>
      <c r="E547" s="305"/>
      <c r="F547" s="305"/>
      <c r="G547" s="305"/>
      <c r="H547" s="305"/>
      <c r="I547" s="305"/>
      <c r="J547" s="305"/>
      <c r="K547" s="305"/>
      <c r="L547" s="305"/>
      <c r="M547" s="305"/>
      <c r="N547" s="305"/>
      <c r="O547" s="305"/>
      <c r="P547" s="305"/>
      <c r="Q547" s="305"/>
      <c r="R547" s="305"/>
      <c r="S547" s="305"/>
      <c r="T547" s="305"/>
      <c r="AG547" s="25"/>
      <c r="AL547" s="25"/>
      <c r="AN547" s="25"/>
      <c r="AS547" s="25"/>
      <c r="AU547" s="25"/>
      <c r="AZ547" s="25"/>
      <c r="BB547" s="25"/>
      <c r="BG547" s="25"/>
    </row>
    <row r="548" spans="1:59" ht="15.75" customHeight="1">
      <c r="B548" s="305"/>
      <c r="C548" s="305"/>
      <c r="D548" s="305"/>
      <c r="E548" s="305"/>
      <c r="F548" s="305"/>
      <c r="G548" s="305"/>
      <c r="H548" s="305"/>
      <c r="I548" s="305"/>
      <c r="J548" s="305"/>
      <c r="K548" s="305"/>
      <c r="L548" s="305"/>
      <c r="M548" s="305"/>
      <c r="N548" s="305"/>
      <c r="O548" s="305"/>
      <c r="P548" s="305"/>
      <c r="Q548" s="305"/>
      <c r="R548" s="305"/>
      <c r="S548" s="305"/>
      <c r="T548" s="305"/>
      <c r="AG548" s="25"/>
      <c r="AL548" s="25"/>
      <c r="AN548" s="25"/>
      <c r="AS548" s="25"/>
      <c r="AU548" s="25"/>
      <c r="AZ548" s="25"/>
      <c r="BB548" s="25"/>
      <c r="BG548" s="25"/>
    </row>
    <row r="549" spans="1:59" ht="15.75" customHeight="1">
      <c r="B549" s="305"/>
      <c r="C549" s="305"/>
      <c r="D549" s="305"/>
      <c r="E549" s="305"/>
      <c r="F549" s="305"/>
      <c r="G549" s="305"/>
      <c r="H549" s="305"/>
      <c r="I549" s="305"/>
      <c r="J549" s="305"/>
      <c r="K549" s="305"/>
      <c r="L549" s="305"/>
      <c r="M549" s="305"/>
      <c r="N549" s="305"/>
      <c r="O549" s="305"/>
      <c r="P549" s="305"/>
      <c r="Q549" s="305"/>
      <c r="R549" s="305"/>
      <c r="S549" s="305"/>
      <c r="T549" s="305"/>
      <c r="AG549" s="25"/>
      <c r="AL549" s="25"/>
      <c r="AN549" s="25"/>
      <c r="AS549" s="25"/>
      <c r="AU549" s="25"/>
      <c r="AZ549" s="25"/>
      <c r="BB549" s="25"/>
      <c r="BG549" s="25"/>
    </row>
    <row r="550" spans="1:59">
      <c r="B550" s="346" t="str">
        <f>'[1]V__P&amp;I'!E242</f>
        <v>m2</v>
      </c>
      <c r="C550" s="346"/>
      <c r="D550" s="346"/>
      <c r="E550" s="346"/>
      <c r="F550" s="346"/>
      <c r="G550" s="346"/>
      <c r="H550" s="346"/>
      <c r="I550" s="346"/>
      <c r="J550" s="346"/>
      <c r="K550" s="307">
        <v>162</v>
      </c>
      <c r="L550" s="307"/>
      <c r="M550" s="307"/>
      <c r="O550" s="308"/>
      <c r="P550" s="308"/>
      <c r="Q550" s="308"/>
      <c r="R550" s="308"/>
      <c r="S550" s="79" t="s">
        <v>107</v>
      </c>
      <c r="T550" s="309">
        <f>K550*O550</f>
        <v>0</v>
      </c>
      <c r="U550" s="309"/>
      <c r="V550" s="309"/>
      <c r="W550" s="309"/>
      <c r="X550" s="309"/>
      <c r="AG550" s="310"/>
      <c r="AH550" s="310"/>
      <c r="AI550" s="310"/>
      <c r="AJ550" s="291"/>
      <c r="AK550" s="291"/>
      <c r="AL550" s="291"/>
      <c r="AN550" s="310"/>
      <c r="AO550" s="310"/>
      <c r="AP550" s="310"/>
      <c r="AQ550" s="291"/>
      <c r="AR550" s="291"/>
      <c r="AS550" s="291"/>
      <c r="AU550" s="310"/>
      <c r="AV550" s="310"/>
      <c r="AW550" s="310"/>
      <c r="AX550" s="291"/>
      <c r="AY550" s="291"/>
      <c r="AZ550" s="291"/>
      <c r="BB550" s="310"/>
      <c r="BC550" s="310"/>
      <c r="BD550" s="310"/>
      <c r="BE550" s="291"/>
      <c r="BF550" s="291"/>
      <c r="BG550" s="291"/>
    </row>
    <row r="551" spans="1:59">
      <c r="B551" s="90"/>
      <c r="C551" s="83"/>
      <c r="D551" s="83"/>
      <c r="E551" s="83"/>
      <c r="F551" s="83"/>
      <c r="G551" s="83"/>
      <c r="H551" s="83"/>
      <c r="I551" s="83"/>
      <c r="J551" s="83"/>
      <c r="K551" s="78"/>
      <c r="L551" s="79"/>
      <c r="M551" s="79"/>
      <c r="O551" s="145"/>
      <c r="P551" s="145"/>
      <c r="Q551" s="145"/>
      <c r="R551" s="145"/>
      <c r="S551" s="79"/>
      <c r="T551" s="116"/>
      <c r="U551" s="116"/>
      <c r="V551" s="116"/>
      <c r="W551" s="116"/>
      <c r="X551" s="116"/>
      <c r="AG551" s="81"/>
      <c r="AH551" s="81"/>
      <c r="AI551" s="81"/>
      <c r="AJ551" s="80"/>
      <c r="AK551" s="80"/>
      <c r="AL551" s="80"/>
      <c r="AN551" s="81"/>
      <c r="AO551" s="81"/>
      <c r="AP551" s="81"/>
      <c r="AQ551" s="80"/>
      <c r="AR551" s="80"/>
      <c r="AS551" s="80"/>
      <c r="AU551" s="81"/>
      <c r="AV551" s="81"/>
      <c r="AW551" s="81"/>
      <c r="AX551" s="80"/>
      <c r="AY551" s="80"/>
      <c r="AZ551" s="80"/>
      <c r="BB551" s="81"/>
      <c r="BC551" s="81"/>
      <c r="BD551" s="81"/>
      <c r="BE551" s="80"/>
      <c r="BF551" s="80"/>
      <c r="BG551" s="80"/>
    </row>
    <row r="552" spans="1:59">
      <c r="A552" s="303" t="s">
        <v>180</v>
      </c>
      <c r="B552" s="303"/>
      <c r="C552" s="332" t="s">
        <v>372</v>
      </c>
      <c r="D552" s="332"/>
      <c r="E552" s="332"/>
      <c r="F552" s="332"/>
      <c r="G552" s="332"/>
      <c r="H552" s="332"/>
      <c r="I552" s="332"/>
      <c r="J552" s="332"/>
      <c r="K552" s="332"/>
      <c r="L552" s="332"/>
      <c r="M552" s="332"/>
      <c r="N552" s="332"/>
      <c r="O552" s="332"/>
      <c r="AG552" s="25"/>
      <c r="AL552" s="25"/>
      <c r="AN552" s="25"/>
      <c r="AS552" s="25"/>
      <c r="AU552" s="25"/>
      <c r="AZ552" s="25"/>
      <c r="BB552" s="25"/>
      <c r="BG552" s="25"/>
    </row>
    <row r="553" spans="1:59" ht="15.75" customHeight="1">
      <c r="B553" s="305" t="s">
        <v>373</v>
      </c>
      <c r="C553" s="305"/>
      <c r="D553" s="305"/>
      <c r="E553" s="305"/>
      <c r="F553" s="305"/>
      <c r="G553" s="305"/>
      <c r="H553" s="305"/>
      <c r="I553" s="305"/>
      <c r="J553" s="305"/>
      <c r="K553" s="305"/>
      <c r="L553" s="305"/>
      <c r="M553" s="305"/>
      <c r="N553" s="305"/>
      <c r="O553" s="305"/>
      <c r="P553" s="305"/>
      <c r="Q553" s="305"/>
      <c r="R553" s="305"/>
      <c r="S553" s="305"/>
      <c r="T553" s="305"/>
      <c r="AG553" s="25"/>
      <c r="AL553" s="25"/>
      <c r="AN553" s="25"/>
      <c r="AS553" s="25"/>
      <c r="AU553" s="25"/>
      <c r="AZ553" s="25"/>
      <c r="BB553" s="25"/>
      <c r="BG553" s="25"/>
    </row>
    <row r="554" spans="1:59" ht="15.75" customHeight="1">
      <c r="B554" s="305"/>
      <c r="C554" s="305"/>
      <c r="D554" s="305"/>
      <c r="E554" s="305"/>
      <c r="F554" s="305"/>
      <c r="G554" s="305"/>
      <c r="H554" s="305"/>
      <c r="I554" s="305"/>
      <c r="J554" s="305"/>
      <c r="K554" s="305"/>
      <c r="L554" s="305"/>
      <c r="M554" s="305"/>
      <c r="N554" s="305"/>
      <c r="O554" s="305"/>
      <c r="P554" s="305"/>
      <c r="Q554" s="305"/>
      <c r="R554" s="305"/>
      <c r="S554" s="305"/>
      <c r="T554" s="305"/>
      <c r="AG554" s="25"/>
      <c r="AL554" s="25"/>
      <c r="AN554" s="25"/>
      <c r="AS554" s="25"/>
      <c r="AU554" s="25"/>
      <c r="AZ554" s="25"/>
      <c r="BB554" s="25"/>
      <c r="BG554" s="25"/>
    </row>
    <row r="555" spans="1:59" ht="15.75" customHeight="1">
      <c r="B555" s="305"/>
      <c r="C555" s="305"/>
      <c r="D555" s="305"/>
      <c r="E555" s="305"/>
      <c r="F555" s="305"/>
      <c r="G555" s="305"/>
      <c r="H555" s="305"/>
      <c r="I555" s="305"/>
      <c r="J555" s="305"/>
      <c r="K555" s="305"/>
      <c r="L555" s="305"/>
      <c r="M555" s="305"/>
      <c r="N555" s="305"/>
      <c r="O555" s="305"/>
      <c r="P555" s="305"/>
      <c r="Q555" s="305"/>
      <c r="R555" s="305"/>
      <c r="S555" s="305"/>
      <c r="T555" s="305"/>
      <c r="AG555" s="25"/>
      <c r="AL555" s="25"/>
      <c r="AN555" s="25"/>
      <c r="AS555" s="25"/>
      <c r="AU555" s="25"/>
      <c r="AZ555" s="25"/>
      <c r="BB555" s="25"/>
      <c r="BG555" s="25"/>
    </row>
    <row r="556" spans="1:59" ht="15.75" customHeight="1">
      <c r="B556" s="305"/>
      <c r="C556" s="305"/>
      <c r="D556" s="305"/>
      <c r="E556" s="305"/>
      <c r="F556" s="305"/>
      <c r="G556" s="305"/>
      <c r="H556" s="305"/>
      <c r="I556" s="305"/>
      <c r="J556" s="305"/>
      <c r="K556" s="305"/>
      <c r="L556" s="305"/>
      <c r="M556" s="305"/>
      <c r="N556" s="305"/>
      <c r="O556" s="305"/>
      <c r="P556" s="305"/>
      <c r="Q556" s="305"/>
      <c r="R556" s="305"/>
      <c r="S556" s="305"/>
      <c r="T556" s="305"/>
      <c r="AG556" s="25"/>
      <c r="AL556" s="25"/>
      <c r="AN556" s="25"/>
      <c r="AS556" s="25"/>
      <c r="AU556" s="25"/>
      <c r="AZ556" s="25"/>
      <c r="BB556" s="25"/>
      <c r="BG556" s="25"/>
    </row>
    <row r="557" spans="1:59">
      <c r="B557" s="346" t="s">
        <v>158</v>
      </c>
      <c r="C557" s="346"/>
      <c r="D557" s="346"/>
      <c r="E557" s="346"/>
      <c r="F557" s="346"/>
      <c r="G557" s="346"/>
      <c r="H557" s="346"/>
      <c r="I557" s="346"/>
      <c r="J557" s="346"/>
      <c r="K557" s="307">
        <v>162</v>
      </c>
      <c r="L557" s="307"/>
      <c r="M557" s="307"/>
      <c r="O557" s="308"/>
      <c r="P557" s="308"/>
      <c r="Q557" s="308"/>
      <c r="R557" s="308"/>
      <c r="S557" s="79" t="s">
        <v>107</v>
      </c>
      <c r="T557" s="309">
        <f>K557*O557</f>
        <v>0</v>
      </c>
      <c r="U557" s="309"/>
      <c r="V557" s="309"/>
      <c r="W557" s="309"/>
      <c r="X557" s="309"/>
      <c r="AG557" s="310"/>
      <c r="AH557" s="310"/>
      <c r="AI557" s="310"/>
      <c r="AJ557" s="291"/>
      <c r="AK557" s="291"/>
      <c r="AL557" s="291"/>
      <c r="AN557" s="310"/>
      <c r="AO557" s="310"/>
      <c r="AP557" s="310"/>
      <c r="AQ557" s="291"/>
      <c r="AR557" s="291"/>
      <c r="AS557" s="291"/>
      <c r="AU557" s="310"/>
      <c r="AV557" s="310"/>
      <c r="AW557" s="310"/>
      <c r="AX557" s="291"/>
      <c r="AY557" s="291"/>
      <c r="AZ557" s="291"/>
      <c r="BB557" s="310"/>
      <c r="BC557" s="310"/>
      <c r="BD557" s="310"/>
      <c r="BE557" s="291"/>
      <c r="BF557" s="291"/>
      <c r="BG557" s="291"/>
    </row>
    <row r="558" spans="1:59">
      <c r="B558" s="90"/>
      <c r="C558" s="83"/>
      <c r="D558" s="83"/>
      <c r="E558" s="83"/>
      <c r="F558" s="83"/>
      <c r="G558" s="83"/>
      <c r="H558" s="83"/>
      <c r="I558" s="83"/>
      <c r="J558" s="83"/>
      <c r="K558" s="78"/>
      <c r="L558" s="79"/>
      <c r="M558" s="79"/>
      <c r="O558" s="145"/>
      <c r="P558" s="145"/>
      <c r="Q558" s="145"/>
      <c r="R558" s="145"/>
      <c r="S558" s="79"/>
      <c r="T558" s="116"/>
      <c r="U558" s="116"/>
      <c r="V558" s="116"/>
      <c r="W558" s="116"/>
      <c r="X558" s="116"/>
      <c r="AG558" s="81"/>
      <c r="AH558" s="81"/>
      <c r="AI558" s="81"/>
      <c r="AJ558" s="80"/>
      <c r="AK558" s="80"/>
      <c r="AL558" s="80"/>
      <c r="AN558" s="81"/>
      <c r="AO558" s="81"/>
      <c r="AP558" s="81"/>
      <c r="AQ558" s="80"/>
      <c r="AR558" s="80"/>
      <c r="AS558" s="80"/>
      <c r="AU558" s="81"/>
      <c r="AV558" s="81"/>
      <c r="AW558" s="81"/>
      <c r="AX558" s="80"/>
      <c r="AY558" s="80"/>
      <c r="AZ558" s="80"/>
      <c r="BB558" s="81"/>
      <c r="BC558" s="81"/>
      <c r="BD558" s="81"/>
      <c r="BE558" s="80"/>
      <c r="BF558" s="80"/>
      <c r="BG558" s="80"/>
    </row>
    <row r="559" spans="1:59">
      <c r="A559" s="303" t="s">
        <v>181</v>
      </c>
      <c r="B559" s="303"/>
      <c r="C559" s="332" t="s">
        <v>374</v>
      </c>
      <c r="D559" s="332"/>
      <c r="E559" s="332"/>
      <c r="F559" s="332"/>
      <c r="G559" s="332"/>
      <c r="H559" s="332"/>
      <c r="I559" s="332"/>
      <c r="J559" s="332"/>
      <c r="K559" s="332"/>
      <c r="L559" s="332"/>
      <c r="M559" s="332"/>
      <c r="N559" s="332"/>
      <c r="O559" s="332"/>
      <c r="AG559" s="25"/>
      <c r="AL559" s="25"/>
      <c r="AN559" s="25"/>
      <c r="AS559" s="25"/>
      <c r="AU559" s="25"/>
      <c r="AZ559" s="25"/>
      <c r="BB559" s="25"/>
      <c r="BG559" s="25"/>
    </row>
    <row r="560" spans="1:59" ht="15.75" customHeight="1">
      <c r="B560" s="305" t="s">
        <v>375</v>
      </c>
      <c r="C560" s="305"/>
      <c r="D560" s="305"/>
      <c r="E560" s="305"/>
      <c r="F560" s="305"/>
      <c r="G560" s="305"/>
      <c r="H560" s="305"/>
      <c r="I560" s="305"/>
      <c r="J560" s="305"/>
      <c r="K560" s="305"/>
      <c r="L560" s="305"/>
      <c r="M560" s="305"/>
      <c r="N560" s="305"/>
      <c r="O560" s="305"/>
      <c r="P560" s="305"/>
      <c r="Q560" s="305"/>
      <c r="R560" s="305"/>
      <c r="S560" s="305"/>
      <c r="T560" s="305"/>
      <c r="AG560" s="25"/>
      <c r="AL560" s="25"/>
      <c r="AN560" s="25"/>
      <c r="AS560" s="25"/>
      <c r="AU560" s="25"/>
      <c r="AZ560" s="25"/>
      <c r="BB560" s="25"/>
      <c r="BG560" s="25"/>
    </row>
    <row r="561" spans="1:59" ht="15.75" customHeight="1">
      <c r="B561" s="305"/>
      <c r="C561" s="305"/>
      <c r="D561" s="305"/>
      <c r="E561" s="305"/>
      <c r="F561" s="305"/>
      <c r="G561" s="305"/>
      <c r="H561" s="305"/>
      <c r="I561" s="305"/>
      <c r="J561" s="305"/>
      <c r="K561" s="305"/>
      <c r="L561" s="305"/>
      <c r="M561" s="305"/>
      <c r="N561" s="305"/>
      <c r="O561" s="305"/>
      <c r="P561" s="305"/>
      <c r="Q561" s="305"/>
      <c r="R561" s="305"/>
      <c r="S561" s="305"/>
      <c r="T561" s="305"/>
      <c r="AG561" s="25"/>
      <c r="AL561" s="25"/>
      <c r="AN561" s="25"/>
      <c r="AS561" s="25"/>
      <c r="AU561" s="25"/>
      <c r="AZ561" s="25"/>
      <c r="BB561" s="25"/>
      <c r="BG561" s="25"/>
    </row>
    <row r="562" spans="1:59" ht="15.75" customHeight="1">
      <c r="B562" s="305"/>
      <c r="C562" s="305"/>
      <c r="D562" s="305"/>
      <c r="E562" s="305"/>
      <c r="F562" s="305"/>
      <c r="G562" s="305"/>
      <c r="H562" s="305"/>
      <c r="I562" s="305"/>
      <c r="J562" s="305"/>
      <c r="K562" s="305"/>
      <c r="L562" s="305"/>
      <c r="M562" s="305"/>
      <c r="N562" s="305"/>
      <c r="O562" s="305"/>
      <c r="P562" s="305"/>
      <c r="Q562" s="305"/>
      <c r="R562" s="305"/>
      <c r="S562" s="305"/>
      <c r="T562" s="305"/>
      <c r="AG562" s="25"/>
      <c r="AL562" s="25"/>
      <c r="AN562" s="25"/>
      <c r="AS562" s="25"/>
      <c r="AU562" s="25"/>
      <c r="AZ562" s="25"/>
      <c r="BB562" s="25"/>
      <c r="BG562" s="25"/>
    </row>
    <row r="563" spans="1:59" ht="15.75" customHeight="1">
      <c r="B563" s="305"/>
      <c r="C563" s="305"/>
      <c r="D563" s="305"/>
      <c r="E563" s="305"/>
      <c r="F563" s="305"/>
      <c r="G563" s="305"/>
      <c r="H563" s="305"/>
      <c r="I563" s="305"/>
      <c r="J563" s="305"/>
      <c r="K563" s="305"/>
      <c r="L563" s="305"/>
      <c r="M563" s="305"/>
      <c r="N563" s="305"/>
      <c r="O563" s="305"/>
      <c r="P563" s="305"/>
      <c r="Q563" s="305"/>
      <c r="R563" s="305"/>
      <c r="S563" s="305"/>
      <c r="T563" s="305"/>
      <c r="AG563" s="25"/>
      <c r="AL563" s="25"/>
      <c r="AN563" s="25"/>
      <c r="AS563" s="25"/>
      <c r="AU563" s="25"/>
      <c r="AZ563" s="25"/>
      <c r="BB563" s="25"/>
      <c r="BG563" s="25"/>
    </row>
    <row r="564" spans="1:59" ht="15.75" customHeight="1">
      <c r="B564" s="305"/>
      <c r="C564" s="305"/>
      <c r="D564" s="305"/>
      <c r="E564" s="305"/>
      <c r="F564" s="305"/>
      <c r="G564" s="305"/>
      <c r="H564" s="305"/>
      <c r="I564" s="305"/>
      <c r="J564" s="305"/>
      <c r="K564" s="305"/>
      <c r="L564" s="305"/>
      <c r="M564" s="305"/>
      <c r="N564" s="305"/>
      <c r="O564" s="305"/>
      <c r="P564" s="305"/>
      <c r="Q564" s="305"/>
      <c r="R564" s="305"/>
      <c r="S564" s="305"/>
      <c r="T564" s="305"/>
      <c r="AG564" s="25"/>
      <c r="AL564" s="25"/>
      <c r="AN564" s="25"/>
      <c r="AS564" s="25"/>
      <c r="AU564" s="25"/>
      <c r="AZ564" s="25"/>
      <c r="BB564" s="25"/>
      <c r="BG564" s="25"/>
    </row>
    <row r="565" spans="1:59">
      <c r="B565" s="346" t="s">
        <v>158</v>
      </c>
      <c r="C565" s="346"/>
      <c r="D565" s="346"/>
      <c r="E565" s="346"/>
      <c r="F565" s="346"/>
      <c r="G565" s="346"/>
      <c r="H565" s="346"/>
      <c r="I565" s="346"/>
      <c r="J565" s="346"/>
      <c r="K565" s="307">
        <v>54.3</v>
      </c>
      <c r="L565" s="307"/>
      <c r="M565" s="307"/>
      <c r="O565" s="308"/>
      <c r="P565" s="308"/>
      <c r="Q565" s="308"/>
      <c r="R565" s="308"/>
      <c r="S565" s="79" t="s">
        <v>107</v>
      </c>
      <c r="T565" s="309">
        <f>K565*O565</f>
        <v>0</v>
      </c>
      <c r="U565" s="309"/>
      <c r="V565" s="309"/>
      <c r="W565" s="309"/>
      <c r="X565" s="309"/>
      <c r="AG565" s="310"/>
      <c r="AH565" s="310"/>
      <c r="AI565" s="310"/>
      <c r="AJ565" s="291"/>
      <c r="AK565" s="291"/>
      <c r="AL565" s="291"/>
      <c r="AN565" s="310"/>
      <c r="AO565" s="310"/>
      <c r="AP565" s="310"/>
      <c r="AQ565" s="291"/>
      <c r="AR565" s="291"/>
      <c r="AS565" s="291"/>
      <c r="AU565" s="310"/>
      <c r="AV565" s="310"/>
      <c r="AW565" s="310"/>
      <c r="AX565" s="291"/>
      <c r="AY565" s="291"/>
      <c r="AZ565" s="291"/>
      <c r="BB565" s="310"/>
      <c r="BC565" s="310"/>
      <c r="BD565" s="310"/>
      <c r="BE565" s="291"/>
      <c r="BF565" s="291"/>
      <c r="BG565" s="291"/>
    </row>
    <row r="566" spans="1:59">
      <c r="B566" s="90"/>
      <c r="C566" s="83"/>
      <c r="D566" s="83"/>
      <c r="E566" s="83"/>
      <c r="F566" s="83"/>
      <c r="G566" s="83"/>
      <c r="H566" s="83"/>
      <c r="I566" s="83"/>
      <c r="J566" s="83"/>
      <c r="K566" s="78"/>
      <c r="L566" s="79"/>
      <c r="M566" s="79"/>
      <c r="O566" s="145"/>
      <c r="P566" s="145"/>
      <c r="Q566" s="145"/>
      <c r="R566" s="145"/>
      <c r="S566" s="79"/>
      <c r="T566" s="116"/>
      <c r="U566" s="116"/>
      <c r="V566" s="116"/>
      <c r="W566" s="116"/>
      <c r="X566" s="116"/>
      <c r="AG566" s="81"/>
      <c r="AH566" s="81"/>
      <c r="AI566" s="81"/>
      <c r="AJ566" s="80"/>
      <c r="AK566" s="80"/>
      <c r="AL566" s="80"/>
      <c r="AN566" s="81"/>
      <c r="AO566" s="81"/>
      <c r="AP566" s="81"/>
      <c r="AQ566" s="80"/>
      <c r="AR566" s="80"/>
      <c r="AS566" s="80"/>
      <c r="AU566" s="81"/>
      <c r="AV566" s="81"/>
      <c r="AW566" s="81"/>
      <c r="AX566" s="80"/>
      <c r="AY566" s="80"/>
      <c r="AZ566" s="80"/>
      <c r="BB566" s="81"/>
      <c r="BC566" s="81"/>
      <c r="BD566" s="81"/>
      <c r="BE566" s="80"/>
      <c r="BF566" s="80"/>
      <c r="BG566" s="80"/>
    </row>
    <row r="567" spans="1:59">
      <c r="A567" s="303" t="s">
        <v>182</v>
      </c>
      <c r="B567" s="303"/>
      <c r="C567" s="332" t="s">
        <v>376</v>
      </c>
      <c r="D567" s="332"/>
      <c r="E567" s="332"/>
      <c r="F567" s="332"/>
      <c r="G567" s="332"/>
      <c r="H567" s="332"/>
      <c r="I567" s="332"/>
      <c r="J567" s="332"/>
      <c r="K567" s="332"/>
      <c r="L567" s="332"/>
      <c r="M567" s="332"/>
      <c r="N567" s="332"/>
      <c r="O567" s="332"/>
      <c r="AG567" s="25"/>
      <c r="AL567" s="25"/>
      <c r="AN567" s="25"/>
      <c r="AS567" s="25"/>
      <c r="AU567" s="25"/>
      <c r="AZ567" s="25"/>
      <c r="BB567" s="25"/>
      <c r="BG567" s="25"/>
    </row>
    <row r="568" spans="1:59" ht="15.75" customHeight="1">
      <c r="B568" s="305" t="s">
        <v>377</v>
      </c>
      <c r="C568" s="305"/>
      <c r="D568" s="305"/>
      <c r="E568" s="305"/>
      <c r="F568" s="305"/>
      <c r="G568" s="305"/>
      <c r="H568" s="305"/>
      <c r="I568" s="305"/>
      <c r="J568" s="305"/>
      <c r="K568" s="305"/>
      <c r="L568" s="305"/>
      <c r="M568" s="305"/>
      <c r="N568" s="305"/>
      <c r="O568" s="305"/>
      <c r="P568" s="305"/>
      <c r="Q568" s="305"/>
      <c r="R568" s="305"/>
      <c r="S568" s="305"/>
      <c r="T568" s="305"/>
      <c r="AG568" s="25"/>
      <c r="AL568" s="25"/>
      <c r="AN568" s="25"/>
      <c r="AS568" s="25"/>
      <c r="AU568" s="25"/>
      <c r="AZ568" s="25"/>
      <c r="BB568" s="25"/>
      <c r="BG568" s="25"/>
    </row>
    <row r="569" spans="1:59" ht="15.75" customHeight="1">
      <c r="B569" s="305"/>
      <c r="C569" s="305"/>
      <c r="D569" s="305"/>
      <c r="E569" s="305"/>
      <c r="F569" s="305"/>
      <c r="G569" s="305"/>
      <c r="H569" s="305"/>
      <c r="I569" s="305"/>
      <c r="J569" s="305"/>
      <c r="K569" s="305"/>
      <c r="L569" s="305"/>
      <c r="M569" s="305"/>
      <c r="N569" s="305"/>
      <c r="O569" s="305"/>
      <c r="P569" s="305"/>
      <c r="Q569" s="305"/>
      <c r="R569" s="305"/>
      <c r="S569" s="305"/>
      <c r="T569" s="305"/>
      <c r="AG569" s="25"/>
      <c r="AL569" s="25"/>
      <c r="AN569" s="25"/>
      <c r="AS569" s="25"/>
      <c r="AU569" s="25"/>
      <c r="AZ569" s="25"/>
      <c r="BB569" s="25"/>
      <c r="BG569" s="25"/>
    </row>
    <row r="570" spans="1:59" ht="15.75" customHeight="1">
      <c r="B570" s="305"/>
      <c r="C570" s="305"/>
      <c r="D570" s="305"/>
      <c r="E570" s="305"/>
      <c r="F570" s="305"/>
      <c r="G570" s="305"/>
      <c r="H570" s="305"/>
      <c r="I570" s="305"/>
      <c r="J570" s="305"/>
      <c r="K570" s="305"/>
      <c r="L570" s="305"/>
      <c r="M570" s="305"/>
      <c r="N570" s="305"/>
      <c r="O570" s="305"/>
      <c r="P570" s="305"/>
      <c r="Q570" s="305"/>
      <c r="R570" s="305"/>
      <c r="S570" s="305"/>
      <c r="T570" s="305"/>
      <c r="AG570" s="25"/>
      <c r="AL570" s="25"/>
      <c r="AN570" s="25"/>
      <c r="AS570" s="25"/>
      <c r="AU570" s="25"/>
      <c r="AZ570" s="25"/>
      <c r="BB570" s="25"/>
      <c r="BG570" s="25"/>
    </row>
    <row r="571" spans="1:59">
      <c r="B571" s="346" t="s">
        <v>183</v>
      </c>
      <c r="C571" s="346"/>
      <c r="D571" s="346"/>
      <c r="E571" s="346"/>
      <c r="F571" s="346"/>
      <c r="G571" s="346"/>
      <c r="H571" s="346"/>
      <c r="I571" s="346"/>
      <c r="J571" s="346"/>
      <c r="K571" s="307">
        <v>19</v>
      </c>
      <c r="L571" s="307"/>
      <c r="M571" s="307"/>
      <c r="O571" s="308"/>
      <c r="P571" s="308"/>
      <c r="Q571" s="308"/>
      <c r="R571" s="308"/>
      <c r="S571" s="79" t="s">
        <v>107</v>
      </c>
      <c r="T571" s="309">
        <f>K571*O571</f>
        <v>0</v>
      </c>
      <c r="U571" s="309"/>
      <c r="V571" s="309"/>
      <c r="W571" s="309"/>
      <c r="X571" s="309"/>
      <c r="AG571" s="310"/>
      <c r="AH571" s="310"/>
      <c r="AI571" s="310"/>
      <c r="AJ571" s="291"/>
      <c r="AK571" s="291"/>
      <c r="AL571" s="291"/>
      <c r="AN571" s="310"/>
      <c r="AO571" s="310"/>
      <c r="AP571" s="310"/>
      <c r="AQ571" s="291"/>
      <c r="AR571" s="291"/>
      <c r="AS571" s="291"/>
      <c r="AU571" s="310"/>
      <c r="AV571" s="310"/>
      <c r="AW571" s="310"/>
      <c r="AX571" s="291"/>
      <c r="AY571" s="291"/>
      <c r="AZ571" s="291"/>
      <c r="BB571" s="310"/>
      <c r="BC571" s="310"/>
      <c r="BD571" s="310"/>
      <c r="BE571" s="291"/>
      <c r="BF571" s="291"/>
      <c r="BG571" s="291"/>
    </row>
    <row r="572" spans="1:59">
      <c r="B572" s="90"/>
      <c r="C572" s="83"/>
      <c r="D572" s="83"/>
      <c r="E572" s="83"/>
      <c r="F572" s="83"/>
      <c r="G572" s="83"/>
      <c r="H572" s="83"/>
      <c r="I572" s="83"/>
      <c r="J572" s="83"/>
      <c r="K572" s="78"/>
      <c r="L572" s="79"/>
      <c r="M572" s="79"/>
      <c r="O572" s="145"/>
      <c r="P572" s="145"/>
      <c r="Q572" s="145"/>
      <c r="R572" s="145"/>
      <c r="S572" s="79"/>
      <c r="T572" s="116"/>
      <c r="U572" s="116"/>
      <c r="V572" s="116"/>
      <c r="W572" s="116"/>
      <c r="X572" s="116"/>
      <c r="AG572" s="81"/>
      <c r="AH572" s="81"/>
      <c r="AI572" s="81"/>
      <c r="AJ572" s="80"/>
      <c r="AK572" s="80"/>
      <c r="AL572" s="80"/>
      <c r="AN572" s="81"/>
      <c r="AO572" s="81"/>
      <c r="AP572" s="81"/>
      <c r="AQ572" s="80"/>
      <c r="AR572" s="80"/>
      <c r="AS572" s="80"/>
      <c r="AU572" s="81"/>
      <c r="AV572" s="81"/>
      <c r="AW572" s="81"/>
      <c r="AX572" s="80"/>
      <c r="AY572" s="80"/>
      <c r="AZ572" s="80"/>
      <c r="BB572" s="81"/>
      <c r="BC572" s="81"/>
      <c r="BD572" s="81"/>
      <c r="BE572" s="80"/>
      <c r="BF572" s="80"/>
      <c r="BG572" s="80"/>
    </row>
    <row r="573" spans="1:59">
      <c r="B573" s="90"/>
      <c r="C573" s="83"/>
      <c r="D573" s="83"/>
      <c r="E573" s="83"/>
      <c r="F573" s="83"/>
      <c r="G573" s="83"/>
      <c r="H573" s="83"/>
      <c r="I573" s="83"/>
      <c r="J573" s="83"/>
      <c r="K573" s="78"/>
      <c r="L573" s="79"/>
      <c r="M573" s="79"/>
      <c r="O573" s="145"/>
      <c r="P573" s="145"/>
      <c r="Q573" s="145"/>
      <c r="R573" s="145"/>
      <c r="S573" s="79"/>
      <c r="T573" s="116"/>
      <c r="U573" s="116"/>
      <c r="V573" s="116"/>
      <c r="W573" s="116"/>
      <c r="X573" s="116"/>
      <c r="AG573" s="81"/>
      <c r="AH573" s="81"/>
      <c r="AI573" s="81"/>
      <c r="AJ573" s="80"/>
      <c r="AK573" s="80"/>
      <c r="AL573" s="80"/>
      <c r="AN573" s="81"/>
      <c r="AO573" s="81"/>
      <c r="AP573" s="81"/>
      <c r="AQ573" s="80"/>
      <c r="AR573" s="80"/>
      <c r="AS573" s="80"/>
      <c r="AU573" s="81"/>
      <c r="AV573" s="81"/>
      <c r="AW573" s="81"/>
      <c r="AX573" s="80"/>
      <c r="AY573" s="80"/>
      <c r="AZ573" s="80"/>
      <c r="BB573" s="81"/>
      <c r="BC573" s="81"/>
      <c r="BD573" s="81"/>
      <c r="BE573" s="80"/>
      <c r="BF573" s="80"/>
      <c r="BG573" s="80"/>
    </row>
    <row r="574" spans="1:59" ht="16.5" thickBot="1">
      <c r="AG574" s="25"/>
      <c r="AL574" s="25"/>
      <c r="AN574" s="25"/>
      <c r="AS574" s="25"/>
      <c r="AU574" s="25"/>
      <c r="AZ574" s="25"/>
      <c r="BB574" s="25"/>
      <c r="BG574" s="25"/>
    </row>
    <row r="575" spans="1:59" ht="16.5" customHeight="1" thickBot="1">
      <c r="A575" s="85" t="str">
        <f>A481</f>
        <v>4.</v>
      </c>
      <c r="B575" s="323" t="str">
        <f>B481</f>
        <v>PODLOGE I IZOLACIJA</v>
      </c>
      <c r="C575" s="323"/>
      <c r="D575" s="323"/>
      <c r="E575" s="323"/>
      <c r="F575" s="323"/>
      <c r="G575" s="323"/>
      <c r="H575" s="323"/>
      <c r="I575" s="323"/>
      <c r="J575" s="323"/>
      <c r="K575" s="323"/>
      <c r="L575" s="323"/>
      <c r="M575" s="323"/>
      <c r="N575" s="323"/>
      <c r="O575" s="324" t="s">
        <v>108</v>
      </c>
      <c r="P575" s="324"/>
      <c r="Q575" s="324"/>
      <c r="R575" s="324"/>
      <c r="S575" s="86" t="s">
        <v>107</v>
      </c>
      <c r="T575" s="325">
        <f>SUM(T519:X572)</f>
        <v>0</v>
      </c>
      <c r="U575" s="325"/>
      <c r="V575" s="325"/>
      <c r="W575" s="325"/>
      <c r="X575" s="325"/>
      <c r="AG575" s="291"/>
      <c r="AH575" s="291"/>
      <c r="AI575" s="291"/>
      <c r="AJ575" s="291"/>
      <c r="AK575" s="291"/>
      <c r="AL575" s="291"/>
      <c r="AN575" s="291"/>
      <c r="AO575" s="291"/>
      <c r="AP575" s="291"/>
      <c r="AQ575" s="291"/>
      <c r="AR575" s="291"/>
      <c r="AS575" s="291"/>
      <c r="AU575" s="291"/>
      <c r="AV575" s="291"/>
      <c r="AW575" s="291"/>
      <c r="AX575" s="291"/>
      <c r="AY575" s="291"/>
      <c r="AZ575" s="291"/>
      <c r="BB575" s="291"/>
      <c r="BC575" s="291"/>
      <c r="BD575" s="291"/>
      <c r="BE575" s="291"/>
      <c r="BF575" s="291"/>
      <c r="BG575" s="291"/>
    </row>
    <row r="576" spans="1:59" ht="16.5" thickBot="1">
      <c r="A576" s="173" t="str">
        <f>B58</f>
        <v>5.</v>
      </c>
      <c r="B576" s="331" t="str">
        <f>C58</f>
        <v>FASADERSKI RADOVI</v>
      </c>
      <c r="C576" s="331"/>
      <c r="D576" s="331"/>
      <c r="E576" s="331"/>
      <c r="F576" s="331"/>
      <c r="G576" s="331"/>
      <c r="H576" s="331"/>
      <c r="I576" s="331"/>
      <c r="J576" s="331"/>
      <c r="K576" s="331"/>
      <c r="L576" s="331"/>
      <c r="M576" s="331"/>
      <c r="N576" s="331"/>
      <c r="O576" s="331"/>
      <c r="P576" s="331"/>
      <c r="Q576" s="331"/>
      <c r="R576" s="331"/>
      <c r="S576" s="331"/>
      <c r="T576" s="331"/>
      <c r="U576" s="331"/>
      <c r="V576" s="331"/>
      <c r="W576" s="331"/>
      <c r="X576" s="331"/>
      <c r="AG576" s="25"/>
      <c r="AL576" s="25"/>
      <c r="AN576" s="25"/>
      <c r="AS576" s="25"/>
      <c r="AU576" s="25"/>
      <c r="AZ576" s="25"/>
      <c r="BB576" s="25"/>
      <c r="BG576" s="25"/>
    </row>
    <row r="577" spans="1:59">
      <c r="AG577" s="25"/>
      <c r="AL577" s="25"/>
      <c r="AN577" s="25"/>
      <c r="AS577" s="25"/>
      <c r="AU577" s="25"/>
      <c r="AZ577" s="25"/>
      <c r="BB577" s="25"/>
      <c r="BG577" s="25"/>
    </row>
    <row r="578" spans="1:59" s="68" customFormat="1" ht="12.75" customHeight="1" outlineLevel="1">
      <c r="A578" s="67"/>
      <c r="B578" s="336" t="s">
        <v>184</v>
      </c>
      <c r="C578" s="336"/>
      <c r="D578" s="336"/>
      <c r="E578" s="336"/>
      <c r="F578" s="336"/>
      <c r="G578" s="336"/>
      <c r="H578" s="336"/>
      <c r="I578" s="336"/>
      <c r="J578" s="336"/>
      <c r="K578" s="336"/>
      <c r="L578" s="336"/>
      <c r="M578" s="336"/>
      <c r="N578" s="336"/>
      <c r="O578" s="336"/>
      <c r="P578" s="336"/>
      <c r="Q578" s="336"/>
      <c r="R578" s="336"/>
      <c r="S578" s="336"/>
      <c r="T578" s="336"/>
      <c r="U578" s="336"/>
      <c r="V578" s="336"/>
      <c r="W578" s="336"/>
      <c r="X578" s="336"/>
    </row>
    <row r="579" spans="1:59" s="68" customFormat="1" ht="12.75" outlineLevel="1">
      <c r="A579" s="67"/>
      <c r="B579" s="336"/>
      <c r="C579" s="336"/>
      <c r="D579" s="336"/>
      <c r="E579" s="336"/>
      <c r="F579" s="336"/>
      <c r="G579" s="336"/>
      <c r="H579" s="336"/>
      <c r="I579" s="336"/>
      <c r="J579" s="336"/>
      <c r="K579" s="336"/>
      <c r="L579" s="336"/>
      <c r="M579" s="336"/>
      <c r="N579" s="336"/>
      <c r="O579" s="336"/>
      <c r="P579" s="336"/>
      <c r="Q579" s="336"/>
      <c r="R579" s="336"/>
      <c r="S579" s="336"/>
      <c r="T579" s="336"/>
      <c r="U579" s="336"/>
      <c r="V579" s="336"/>
      <c r="W579" s="336"/>
      <c r="X579" s="336"/>
    </row>
    <row r="580" spans="1:59" s="68" customFormat="1" ht="12.75" outlineLevel="1">
      <c r="A580" s="67"/>
      <c r="B580" s="336"/>
      <c r="C580" s="336"/>
      <c r="D580" s="336"/>
      <c r="E580" s="336"/>
      <c r="F580" s="336"/>
      <c r="G580" s="336"/>
      <c r="H580" s="336"/>
      <c r="I580" s="336"/>
      <c r="J580" s="336"/>
      <c r="K580" s="336"/>
      <c r="L580" s="336"/>
      <c r="M580" s="336"/>
      <c r="N580" s="336"/>
      <c r="O580" s="336"/>
      <c r="P580" s="336"/>
      <c r="Q580" s="336"/>
      <c r="R580" s="336"/>
      <c r="S580" s="336"/>
      <c r="T580" s="336"/>
      <c r="U580" s="336"/>
      <c r="V580" s="336"/>
      <c r="W580" s="336"/>
      <c r="X580" s="336"/>
    </row>
    <row r="581" spans="1:59" s="68" customFormat="1" ht="12.75" outlineLevel="1">
      <c r="A581" s="67"/>
      <c r="B581" s="336"/>
      <c r="C581" s="336"/>
      <c r="D581" s="336"/>
      <c r="E581" s="336"/>
      <c r="F581" s="336"/>
      <c r="G581" s="336"/>
      <c r="H581" s="336"/>
      <c r="I581" s="336"/>
      <c r="J581" s="336"/>
      <c r="K581" s="336"/>
      <c r="L581" s="336"/>
      <c r="M581" s="336"/>
      <c r="N581" s="336"/>
      <c r="O581" s="336"/>
      <c r="P581" s="336"/>
      <c r="Q581" s="336"/>
      <c r="R581" s="336"/>
      <c r="S581" s="336"/>
      <c r="T581" s="336"/>
      <c r="U581" s="336"/>
      <c r="V581" s="336"/>
      <c r="W581" s="336"/>
      <c r="X581" s="336"/>
    </row>
    <row r="582" spans="1:59" s="68" customFormat="1" ht="12.75" outlineLevel="1">
      <c r="A582" s="67"/>
      <c r="B582" s="336"/>
      <c r="C582" s="336"/>
      <c r="D582" s="336"/>
      <c r="E582" s="336"/>
      <c r="F582" s="336"/>
      <c r="G582" s="336"/>
      <c r="H582" s="336"/>
      <c r="I582" s="336"/>
      <c r="J582" s="336"/>
      <c r="K582" s="336"/>
      <c r="L582" s="336"/>
      <c r="M582" s="336"/>
      <c r="N582" s="336"/>
      <c r="O582" s="336"/>
      <c r="P582" s="336"/>
      <c r="Q582" s="336"/>
      <c r="R582" s="336"/>
      <c r="S582" s="336"/>
      <c r="T582" s="336"/>
      <c r="U582" s="336"/>
      <c r="V582" s="336"/>
      <c r="W582" s="336"/>
      <c r="X582" s="336"/>
    </row>
    <row r="583" spans="1:59" s="68" customFormat="1" ht="12.75" outlineLevel="1">
      <c r="A583" s="67"/>
      <c r="B583" s="336" t="s">
        <v>185</v>
      </c>
      <c r="C583" s="336"/>
      <c r="D583" s="336"/>
      <c r="E583" s="336"/>
      <c r="F583" s="336"/>
      <c r="G583" s="336"/>
      <c r="H583" s="336"/>
      <c r="I583" s="336"/>
      <c r="J583" s="336"/>
      <c r="K583" s="336"/>
      <c r="L583" s="336"/>
      <c r="M583" s="336"/>
      <c r="N583" s="336"/>
      <c r="O583" s="336"/>
      <c r="P583" s="336"/>
      <c r="Q583" s="336"/>
      <c r="R583" s="336"/>
      <c r="S583" s="336"/>
      <c r="T583" s="336"/>
      <c r="U583" s="336"/>
      <c r="V583" s="336"/>
      <c r="W583" s="336"/>
      <c r="X583" s="336"/>
    </row>
    <row r="584" spans="1:59" s="68" customFormat="1" ht="12.75" outlineLevel="1">
      <c r="A584" s="67"/>
      <c r="B584" s="336" t="s">
        <v>186</v>
      </c>
      <c r="C584" s="336"/>
      <c r="D584" s="336"/>
      <c r="E584" s="336"/>
      <c r="F584" s="336"/>
      <c r="G584" s="336"/>
      <c r="H584" s="336"/>
      <c r="I584" s="336"/>
      <c r="J584" s="336"/>
      <c r="K584" s="336"/>
      <c r="L584" s="336"/>
      <c r="M584" s="336"/>
      <c r="N584" s="336"/>
      <c r="O584" s="336"/>
      <c r="P584" s="336"/>
      <c r="Q584" s="336"/>
      <c r="R584" s="336"/>
      <c r="S584" s="336"/>
      <c r="T584" s="336"/>
      <c r="U584" s="336"/>
      <c r="V584" s="336"/>
      <c r="W584" s="336"/>
      <c r="X584" s="336"/>
    </row>
    <row r="585" spans="1:59" s="68" customFormat="1" ht="12.75" outlineLevel="1">
      <c r="A585" s="67"/>
      <c r="B585" s="336"/>
      <c r="C585" s="336"/>
      <c r="D585" s="336"/>
      <c r="E585" s="336"/>
      <c r="F585" s="336"/>
      <c r="G585" s="336"/>
      <c r="H585" s="336"/>
      <c r="I585" s="336"/>
      <c r="J585" s="336"/>
      <c r="K585" s="336"/>
      <c r="L585" s="336"/>
      <c r="M585" s="336"/>
      <c r="N585" s="336"/>
      <c r="O585" s="336"/>
      <c r="P585" s="336"/>
      <c r="Q585" s="336"/>
      <c r="R585" s="336"/>
      <c r="S585" s="336"/>
      <c r="T585" s="336"/>
      <c r="U585" s="336"/>
      <c r="V585" s="336"/>
      <c r="W585" s="336"/>
      <c r="X585" s="336"/>
    </row>
    <row r="586" spans="1:59" s="68" customFormat="1" ht="12.75" outlineLevel="1">
      <c r="A586" s="67"/>
      <c r="B586" s="336" t="s">
        <v>187</v>
      </c>
      <c r="C586" s="336"/>
      <c r="D586" s="336"/>
      <c r="E586" s="336"/>
      <c r="F586" s="336"/>
      <c r="G586" s="336"/>
      <c r="H586" s="336"/>
      <c r="I586" s="336"/>
      <c r="J586" s="336"/>
      <c r="K586" s="336"/>
      <c r="L586" s="336"/>
      <c r="M586" s="336"/>
      <c r="N586" s="336"/>
      <c r="O586" s="336"/>
      <c r="P586" s="336"/>
      <c r="Q586" s="336"/>
      <c r="R586" s="336"/>
      <c r="S586" s="336"/>
      <c r="T586" s="336"/>
      <c r="U586" s="336"/>
      <c r="V586" s="336"/>
      <c r="W586" s="336"/>
      <c r="X586" s="336"/>
    </row>
    <row r="587" spans="1:59" s="68" customFormat="1" ht="12.75" outlineLevel="1">
      <c r="A587" s="67"/>
      <c r="B587" s="336"/>
      <c r="C587" s="336"/>
      <c r="D587" s="336"/>
      <c r="E587" s="336"/>
      <c r="F587" s="336"/>
      <c r="G587" s="336"/>
      <c r="H587" s="336"/>
      <c r="I587" s="336"/>
      <c r="J587" s="336"/>
      <c r="K587" s="336"/>
      <c r="L587" s="336"/>
      <c r="M587" s="336"/>
      <c r="N587" s="336"/>
      <c r="O587" s="336"/>
      <c r="P587" s="336"/>
      <c r="Q587" s="336"/>
      <c r="R587" s="336"/>
      <c r="S587" s="336"/>
      <c r="T587" s="336"/>
      <c r="U587" s="336"/>
      <c r="V587" s="336"/>
      <c r="W587" s="336"/>
      <c r="X587" s="336"/>
    </row>
    <row r="588" spans="1:59" s="68" customFormat="1" ht="12.75" outlineLevel="1">
      <c r="A588" s="67"/>
      <c r="B588" s="336" t="s">
        <v>188</v>
      </c>
      <c r="C588" s="336"/>
      <c r="D588" s="336"/>
      <c r="E588" s="336"/>
      <c r="F588" s="336"/>
      <c r="G588" s="336"/>
      <c r="H588" s="336"/>
      <c r="I588" s="336"/>
      <c r="J588" s="336"/>
      <c r="K588" s="336"/>
      <c r="L588" s="336"/>
      <c r="M588" s="336"/>
      <c r="N588" s="336"/>
      <c r="O588" s="336"/>
      <c r="P588" s="336"/>
      <c r="Q588" s="336"/>
      <c r="R588" s="336"/>
      <c r="S588" s="336"/>
      <c r="T588" s="336"/>
      <c r="U588" s="336"/>
      <c r="V588" s="336"/>
      <c r="W588" s="336"/>
      <c r="X588" s="336"/>
    </row>
    <row r="589" spans="1:59" s="68" customFormat="1" ht="12.75" outlineLevel="1">
      <c r="A589" s="67"/>
      <c r="B589" s="336"/>
      <c r="C589" s="336"/>
      <c r="D589" s="336"/>
      <c r="E589" s="336"/>
      <c r="F589" s="336"/>
      <c r="G589" s="336"/>
      <c r="H589" s="336"/>
      <c r="I589" s="336"/>
      <c r="J589" s="336"/>
      <c r="K589" s="336"/>
      <c r="L589" s="336"/>
      <c r="M589" s="336"/>
      <c r="N589" s="336"/>
      <c r="O589" s="336"/>
      <c r="P589" s="336"/>
      <c r="Q589" s="336"/>
      <c r="R589" s="336"/>
      <c r="S589" s="336"/>
      <c r="T589" s="336"/>
      <c r="U589" s="336"/>
      <c r="V589" s="336"/>
      <c r="W589" s="336"/>
      <c r="X589" s="336"/>
    </row>
    <row r="590" spans="1:59" s="68" customFormat="1" ht="12.75" outlineLevel="1">
      <c r="A590" s="67"/>
      <c r="B590" s="336"/>
      <c r="C590" s="336"/>
      <c r="D590" s="336"/>
      <c r="E590" s="336"/>
      <c r="F590" s="336"/>
      <c r="G590" s="336"/>
      <c r="H590" s="336"/>
      <c r="I590" s="336"/>
      <c r="J590" s="336"/>
      <c r="K590" s="336"/>
      <c r="L590" s="336"/>
      <c r="M590" s="336"/>
      <c r="N590" s="336"/>
      <c r="O590" s="336"/>
      <c r="P590" s="336"/>
      <c r="Q590" s="336"/>
      <c r="R590" s="336"/>
      <c r="S590" s="336"/>
      <c r="T590" s="336"/>
      <c r="U590" s="336"/>
      <c r="V590" s="336"/>
      <c r="W590" s="336"/>
      <c r="X590" s="336"/>
    </row>
    <row r="591" spans="1:59" s="68" customFormat="1" ht="12.75" outlineLevel="1">
      <c r="A591" s="67"/>
      <c r="B591" s="336"/>
      <c r="C591" s="336"/>
      <c r="D591" s="336"/>
      <c r="E591" s="336"/>
      <c r="F591" s="336"/>
      <c r="G591" s="336"/>
      <c r="H591" s="336"/>
      <c r="I591" s="336"/>
      <c r="J591" s="336"/>
      <c r="K591" s="336"/>
      <c r="L591" s="336"/>
      <c r="M591" s="336"/>
      <c r="N591" s="336"/>
      <c r="O591" s="336"/>
      <c r="P591" s="336"/>
      <c r="Q591" s="336"/>
      <c r="R591" s="336"/>
      <c r="S591" s="336"/>
      <c r="T591" s="336"/>
      <c r="U591" s="336"/>
      <c r="V591" s="336"/>
      <c r="W591" s="336"/>
      <c r="X591" s="336"/>
    </row>
    <row r="592" spans="1:59" s="68" customFormat="1" ht="12.75" outlineLevel="1">
      <c r="A592" s="67"/>
      <c r="B592" s="336" t="s">
        <v>189</v>
      </c>
      <c r="C592" s="336"/>
      <c r="D592" s="336"/>
      <c r="E592" s="336"/>
      <c r="F592" s="336"/>
      <c r="G592" s="336"/>
      <c r="H592" s="336"/>
      <c r="I592" s="336"/>
      <c r="J592" s="336"/>
      <c r="K592" s="336"/>
      <c r="L592" s="336"/>
      <c r="M592" s="336"/>
      <c r="N592" s="336"/>
      <c r="O592" s="336"/>
      <c r="P592" s="336"/>
      <c r="Q592" s="336"/>
      <c r="R592" s="336"/>
      <c r="S592" s="336"/>
      <c r="T592" s="336"/>
      <c r="U592" s="336"/>
      <c r="V592" s="336"/>
      <c r="W592" s="336"/>
      <c r="X592" s="336"/>
    </row>
    <row r="593" spans="1:59" s="68" customFormat="1" ht="12.75" outlineLevel="1">
      <c r="A593" s="67"/>
      <c r="B593" s="336"/>
      <c r="C593" s="336"/>
      <c r="D593" s="336"/>
      <c r="E593" s="336"/>
      <c r="F593" s="336"/>
      <c r="G593" s="336"/>
      <c r="H593" s="336"/>
      <c r="I593" s="336"/>
      <c r="J593" s="336"/>
      <c r="K593" s="336"/>
      <c r="L593" s="336"/>
      <c r="M593" s="336"/>
      <c r="N593" s="336"/>
      <c r="O593" s="336"/>
      <c r="P593" s="336"/>
      <c r="Q593" s="336"/>
      <c r="R593" s="336"/>
      <c r="S593" s="336"/>
      <c r="T593" s="336"/>
      <c r="U593" s="336"/>
      <c r="V593" s="336"/>
      <c r="W593" s="336"/>
      <c r="X593" s="336"/>
    </row>
    <row r="594" spans="1:59" s="68" customFormat="1" ht="12.75" outlineLevel="1">
      <c r="A594" s="67"/>
      <c r="B594" s="336"/>
      <c r="C594" s="336"/>
      <c r="D594" s="336"/>
      <c r="E594" s="336"/>
      <c r="F594" s="336"/>
      <c r="G594" s="336"/>
      <c r="H594" s="336"/>
      <c r="I594" s="336"/>
      <c r="J594" s="336"/>
      <c r="K594" s="336"/>
      <c r="L594" s="336"/>
      <c r="M594" s="336"/>
      <c r="N594" s="336"/>
      <c r="O594" s="336"/>
      <c r="P594" s="336"/>
      <c r="Q594" s="336"/>
      <c r="R594" s="336"/>
      <c r="S594" s="336"/>
      <c r="T594" s="336"/>
      <c r="U594" s="336"/>
      <c r="V594" s="336"/>
      <c r="W594" s="336"/>
      <c r="X594" s="336"/>
    </row>
    <row r="595" spans="1:59" s="68" customFormat="1" ht="12.75" outlineLevel="1">
      <c r="A595" s="67"/>
      <c r="B595" s="336"/>
      <c r="C595" s="336"/>
      <c r="D595" s="336"/>
      <c r="E595" s="336"/>
      <c r="F595" s="336"/>
      <c r="G595" s="336"/>
      <c r="H595" s="336"/>
      <c r="I595" s="336"/>
      <c r="J595" s="336"/>
      <c r="K595" s="336"/>
      <c r="L595" s="336"/>
      <c r="M595" s="336"/>
      <c r="N595" s="336"/>
      <c r="O595" s="336"/>
      <c r="P595" s="336"/>
      <c r="Q595" s="336"/>
      <c r="R595" s="336"/>
      <c r="S595" s="336"/>
      <c r="T595" s="336"/>
      <c r="U595" s="336"/>
      <c r="V595" s="336"/>
      <c r="W595" s="336"/>
      <c r="X595" s="336"/>
    </row>
    <row r="596" spans="1:59" s="68" customFormat="1" ht="12.75" outlineLevel="1">
      <c r="A596" s="67"/>
      <c r="B596" s="336" t="s">
        <v>190</v>
      </c>
      <c r="C596" s="336"/>
      <c r="D596" s="336"/>
      <c r="E596" s="336"/>
      <c r="F596" s="336"/>
      <c r="G596" s="336"/>
      <c r="H596" s="336"/>
      <c r="I596" s="336"/>
      <c r="J596" s="336"/>
      <c r="K596" s="336"/>
      <c r="L596" s="336"/>
      <c r="M596" s="336"/>
      <c r="N596" s="336"/>
      <c r="O596" s="336"/>
      <c r="P596" s="336"/>
      <c r="Q596" s="336"/>
      <c r="R596" s="336"/>
      <c r="S596" s="336"/>
      <c r="T596" s="336"/>
      <c r="U596" s="336"/>
      <c r="V596" s="336"/>
      <c r="W596" s="336"/>
      <c r="X596" s="336"/>
    </row>
    <row r="597" spans="1:59" s="68" customFormat="1" ht="12.75" outlineLevel="1">
      <c r="A597" s="67"/>
      <c r="B597" s="336"/>
      <c r="C597" s="336"/>
      <c r="D597" s="336"/>
      <c r="E597" s="336"/>
      <c r="F597" s="336"/>
      <c r="G597" s="336"/>
      <c r="H597" s="336"/>
      <c r="I597" s="336"/>
      <c r="J597" s="336"/>
      <c r="K597" s="336"/>
      <c r="L597" s="336"/>
      <c r="M597" s="336"/>
      <c r="N597" s="336"/>
      <c r="O597" s="336"/>
      <c r="P597" s="336"/>
      <c r="Q597" s="336"/>
      <c r="R597" s="336"/>
      <c r="S597" s="336"/>
      <c r="T597" s="336"/>
      <c r="U597" s="336"/>
      <c r="V597" s="336"/>
      <c r="W597" s="336"/>
      <c r="X597" s="336"/>
    </row>
    <row r="598" spans="1:59" s="68" customFormat="1" ht="12.75" outlineLevel="1">
      <c r="A598" s="67"/>
      <c r="B598" s="336"/>
      <c r="C598" s="336"/>
      <c r="D598" s="336"/>
      <c r="E598" s="336"/>
      <c r="F598" s="336"/>
      <c r="G598" s="336"/>
      <c r="H598" s="336"/>
      <c r="I598" s="336"/>
      <c r="J598" s="336"/>
      <c r="K598" s="336"/>
      <c r="L598" s="336"/>
      <c r="M598" s="336"/>
      <c r="N598" s="336"/>
      <c r="O598" s="336"/>
      <c r="P598" s="336"/>
      <c r="Q598" s="336"/>
      <c r="R598" s="336"/>
      <c r="S598" s="336"/>
      <c r="T598" s="336"/>
      <c r="U598" s="336"/>
      <c r="V598" s="336"/>
      <c r="W598" s="336"/>
      <c r="X598" s="336"/>
    </row>
    <row r="599" spans="1:59" s="68" customFormat="1" ht="12.75" outlineLevel="1">
      <c r="A599" s="67"/>
      <c r="B599" s="336"/>
      <c r="C599" s="336"/>
      <c r="D599" s="336"/>
      <c r="E599" s="336"/>
      <c r="F599" s="336"/>
      <c r="G599" s="336"/>
      <c r="H599" s="336"/>
      <c r="I599" s="336"/>
      <c r="J599" s="336"/>
      <c r="K599" s="336"/>
      <c r="L599" s="336"/>
      <c r="M599" s="336"/>
      <c r="N599" s="336"/>
      <c r="O599" s="336"/>
      <c r="P599" s="336"/>
      <c r="Q599" s="336"/>
      <c r="R599" s="336"/>
      <c r="S599" s="336"/>
      <c r="T599" s="336"/>
      <c r="U599" s="336"/>
      <c r="V599" s="336"/>
      <c r="W599" s="336"/>
      <c r="X599" s="336"/>
    </row>
    <row r="600" spans="1:59">
      <c r="AG600" s="25"/>
      <c r="AL600" s="25"/>
      <c r="AN600" s="25"/>
      <c r="AS600" s="25"/>
      <c r="AU600" s="25"/>
      <c r="AZ600" s="25"/>
      <c r="BB600" s="25"/>
      <c r="BG600" s="25"/>
    </row>
    <row r="601" spans="1:59">
      <c r="A601" s="303" t="s">
        <v>191</v>
      </c>
      <c r="B601" s="303"/>
      <c r="C601" s="332" t="str">
        <f>[1]VI__FAS!C5:M5</f>
        <v>Izrada skele</v>
      </c>
      <c r="D601" s="332"/>
      <c r="E601" s="332"/>
      <c r="F601" s="332"/>
      <c r="G601" s="332"/>
      <c r="H601" s="332"/>
      <c r="I601" s="332"/>
      <c r="J601" s="332"/>
      <c r="K601" s="332"/>
      <c r="L601" s="332"/>
      <c r="M601" s="332"/>
      <c r="N601" s="332"/>
      <c r="O601" s="332"/>
      <c r="AG601" s="25"/>
      <c r="AL601" s="25"/>
      <c r="AN601" s="25"/>
      <c r="AS601" s="25"/>
      <c r="AU601" s="25"/>
      <c r="AZ601" s="25"/>
      <c r="BB601" s="25"/>
      <c r="BG601" s="25"/>
    </row>
    <row r="602" spans="1:59" ht="15.75" customHeight="1">
      <c r="B602" s="305" t="str">
        <f>[1]VI__FAS!A7</f>
        <v>Doprema i izrada (montaža) propisne fasadne cijevne skele za potrebe izvedbe svih građevinsko-obrtničkih i instalaterskih radova. Skelu izvesti prema tehničkim propisima i mjerama zaštite na radu. Demontirati skelu po završetku svih radova za koje je potrebna sa čišćenjem od svega materijala i odvozom sa objekta. Obračun po m2.</v>
      </c>
      <c r="C602" s="305"/>
      <c r="D602" s="305"/>
      <c r="E602" s="305"/>
      <c r="F602" s="305"/>
      <c r="G602" s="305"/>
      <c r="H602" s="305"/>
      <c r="I602" s="305"/>
      <c r="J602" s="305"/>
      <c r="K602" s="305"/>
      <c r="L602" s="305"/>
      <c r="M602" s="305"/>
      <c r="N602" s="305"/>
      <c r="O602" s="305"/>
      <c r="P602" s="305"/>
      <c r="Q602" s="305"/>
      <c r="R602" s="305"/>
      <c r="S602" s="305"/>
      <c r="T602" s="305"/>
      <c r="AG602" s="25"/>
      <c r="AL602" s="25"/>
      <c r="AN602" s="25"/>
      <c r="AS602" s="25"/>
      <c r="AU602" s="25"/>
      <c r="AZ602" s="25"/>
      <c r="BB602" s="25"/>
      <c r="BG602" s="25"/>
    </row>
    <row r="603" spans="1:59" ht="15.75" customHeight="1">
      <c r="B603" s="305"/>
      <c r="C603" s="305"/>
      <c r="D603" s="305"/>
      <c r="E603" s="305"/>
      <c r="F603" s="305"/>
      <c r="G603" s="305"/>
      <c r="H603" s="305"/>
      <c r="I603" s="305"/>
      <c r="J603" s="305"/>
      <c r="K603" s="305"/>
      <c r="L603" s="305"/>
      <c r="M603" s="305"/>
      <c r="N603" s="305"/>
      <c r="O603" s="305"/>
      <c r="P603" s="305"/>
      <c r="Q603" s="305"/>
      <c r="R603" s="305"/>
      <c r="S603" s="305"/>
      <c r="T603" s="305"/>
      <c r="AG603" s="25"/>
      <c r="AL603" s="25"/>
      <c r="AN603" s="25"/>
      <c r="AS603" s="25"/>
      <c r="AU603" s="25"/>
      <c r="AZ603" s="25"/>
      <c r="BB603" s="25"/>
      <c r="BG603" s="25"/>
    </row>
    <row r="604" spans="1:59" ht="15.75" customHeight="1">
      <c r="B604" s="305"/>
      <c r="C604" s="305"/>
      <c r="D604" s="305"/>
      <c r="E604" s="305"/>
      <c r="F604" s="305"/>
      <c r="G604" s="305"/>
      <c r="H604" s="305"/>
      <c r="I604" s="305"/>
      <c r="J604" s="305"/>
      <c r="K604" s="305"/>
      <c r="L604" s="305"/>
      <c r="M604" s="305"/>
      <c r="N604" s="305"/>
      <c r="O604" s="305"/>
      <c r="P604" s="305"/>
      <c r="Q604" s="305"/>
      <c r="R604" s="305"/>
      <c r="S604" s="305"/>
      <c r="T604" s="305"/>
      <c r="AG604" s="25"/>
      <c r="AL604" s="25"/>
      <c r="AN604" s="25"/>
      <c r="AS604" s="25"/>
      <c r="AU604" s="25"/>
      <c r="AZ604" s="25"/>
      <c r="BB604" s="25"/>
      <c r="BG604" s="25"/>
    </row>
    <row r="605" spans="1:59" ht="15.75" customHeight="1">
      <c r="B605" s="305"/>
      <c r="C605" s="305"/>
      <c r="D605" s="305"/>
      <c r="E605" s="305"/>
      <c r="F605" s="305"/>
      <c r="G605" s="305"/>
      <c r="H605" s="305"/>
      <c r="I605" s="305"/>
      <c r="J605" s="305"/>
      <c r="K605" s="305"/>
      <c r="L605" s="305"/>
      <c r="M605" s="305"/>
      <c r="N605" s="305"/>
      <c r="O605" s="305"/>
      <c r="P605" s="305"/>
      <c r="Q605" s="305"/>
      <c r="R605" s="305"/>
      <c r="S605" s="305"/>
      <c r="T605" s="305"/>
      <c r="AG605" s="25"/>
      <c r="AL605" s="25"/>
      <c r="AN605" s="25"/>
      <c r="AS605" s="25"/>
      <c r="AU605" s="25"/>
      <c r="AZ605" s="25"/>
      <c r="BB605" s="25"/>
      <c r="BG605" s="25"/>
    </row>
    <row r="606" spans="1:59" ht="15.75" customHeight="1">
      <c r="B606" s="305"/>
      <c r="C606" s="305"/>
      <c r="D606" s="305"/>
      <c r="E606" s="305"/>
      <c r="F606" s="305"/>
      <c r="G606" s="305"/>
      <c r="H606" s="305"/>
      <c r="I606" s="305"/>
      <c r="J606" s="305"/>
      <c r="K606" s="305"/>
      <c r="L606" s="305"/>
      <c r="M606" s="305"/>
      <c r="N606" s="305"/>
      <c r="O606" s="305"/>
      <c r="P606" s="305"/>
      <c r="Q606" s="305"/>
      <c r="R606" s="305"/>
      <c r="S606" s="305"/>
      <c r="T606" s="305"/>
      <c r="AG606" s="25"/>
      <c r="AL606" s="25"/>
      <c r="AN606" s="25"/>
      <c r="AS606" s="25"/>
      <c r="AU606" s="25"/>
      <c r="AZ606" s="25"/>
      <c r="BB606" s="25"/>
      <c r="BG606" s="25"/>
    </row>
    <row r="607" spans="1:59">
      <c r="B607" s="346" t="str">
        <f>[1]VI__FAS!E11</f>
        <v>m2</v>
      </c>
      <c r="C607" s="346"/>
      <c r="D607" s="346"/>
      <c r="E607" s="346"/>
      <c r="F607" s="346"/>
      <c r="G607" s="346"/>
      <c r="H607" s="346"/>
      <c r="I607" s="346"/>
      <c r="J607" s="346"/>
      <c r="K607" s="307">
        <v>370</v>
      </c>
      <c r="L607" s="307"/>
      <c r="M607" s="307"/>
      <c r="O607" s="308"/>
      <c r="P607" s="308"/>
      <c r="Q607" s="308"/>
      <c r="R607" s="308"/>
      <c r="S607" s="79" t="s">
        <v>107</v>
      </c>
      <c r="T607" s="309">
        <f>K607*O607</f>
        <v>0</v>
      </c>
      <c r="U607" s="309"/>
      <c r="V607" s="309"/>
      <c r="W607" s="309"/>
      <c r="X607" s="309"/>
      <c r="AG607" s="310"/>
      <c r="AH607" s="310"/>
      <c r="AI607" s="310"/>
      <c r="AJ607" s="291"/>
      <c r="AK607" s="291"/>
      <c r="AL607" s="291"/>
      <c r="AN607" s="310"/>
      <c r="AO607" s="310"/>
      <c r="AP607" s="310"/>
      <c r="AQ607" s="291"/>
      <c r="AR607" s="291"/>
      <c r="AS607" s="291"/>
      <c r="AU607" s="310"/>
      <c r="AV607" s="310"/>
      <c r="AW607" s="310"/>
      <c r="AX607" s="291"/>
      <c r="AY607" s="291"/>
      <c r="AZ607" s="291"/>
      <c r="BB607" s="310"/>
      <c r="BC607" s="310"/>
      <c r="BD607" s="310"/>
      <c r="BE607" s="291"/>
      <c r="BF607" s="291"/>
      <c r="BG607" s="291"/>
    </row>
    <row r="608" spans="1:59">
      <c r="AG608" s="25"/>
      <c r="AL608" s="25"/>
      <c r="AN608" s="25"/>
      <c r="AS608" s="25"/>
      <c r="AU608" s="25"/>
      <c r="AZ608" s="25"/>
      <c r="BB608" s="25"/>
      <c r="BG608" s="25"/>
    </row>
    <row r="609" spans="1:59">
      <c r="A609" s="303" t="s">
        <v>192</v>
      </c>
      <c r="B609" s="303"/>
      <c r="C609" s="332" t="str">
        <f>[1]VI__FAS!C50:M50</f>
        <v>Izrada fasade s termoizolacijom na zidanim zidovima</v>
      </c>
      <c r="D609" s="332"/>
      <c r="E609" s="332"/>
      <c r="F609" s="332"/>
      <c r="G609" s="332"/>
      <c r="H609" s="332"/>
      <c r="I609" s="332"/>
      <c r="J609" s="332"/>
      <c r="K609" s="332"/>
      <c r="L609" s="332"/>
      <c r="M609" s="332"/>
      <c r="N609" s="332"/>
      <c r="O609" s="332"/>
      <c r="AG609" s="25"/>
      <c r="AL609" s="25"/>
      <c r="AN609" s="25"/>
      <c r="AS609" s="25"/>
      <c r="AU609" s="25"/>
      <c r="AZ609" s="25"/>
      <c r="BB609" s="25"/>
      <c r="BG609" s="25"/>
    </row>
    <row r="610" spans="1:59" ht="15.75" customHeight="1">
      <c r="B610" s="305" t="s">
        <v>314</v>
      </c>
      <c r="C610" s="305"/>
      <c r="D610" s="305"/>
      <c r="E610" s="305"/>
      <c r="F610" s="305"/>
      <c r="G610" s="305"/>
      <c r="H610" s="305"/>
      <c r="I610" s="305"/>
      <c r="J610" s="305"/>
      <c r="K610" s="305"/>
      <c r="L610" s="305"/>
      <c r="M610" s="305"/>
      <c r="N610" s="305"/>
      <c r="O610" s="305"/>
      <c r="P610" s="305"/>
      <c r="Q610" s="305"/>
      <c r="R610" s="305"/>
      <c r="S610" s="305"/>
      <c r="T610" s="305"/>
      <c r="AG610" s="25"/>
      <c r="AL610" s="25"/>
      <c r="AN610" s="25"/>
      <c r="AS610" s="25"/>
      <c r="AU610" s="25"/>
      <c r="AZ610" s="25"/>
      <c r="BB610" s="25"/>
      <c r="BG610" s="25"/>
    </row>
    <row r="611" spans="1:59" ht="15" customHeight="1">
      <c r="B611" s="305"/>
      <c r="C611" s="305"/>
      <c r="D611" s="305"/>
      <c r="E611" s="305"/>
      <c r="F611" s="305"/>
      <c r="G611" s="305"/>
      <c r="H611" s="305"/>
      <c r="I611" s="305"/>
      <c r="J611" s="305"/>
      <c r="K611" s="305"/>
      <c r="L611" s="305"/>
      <c r="M611" s="305"/>
      <c r="N611" s="305"/>
      <c r="O611" s="305"/>
      <c r="P611" s="305"/>
      <c r="Q611" s="305"/>
      <c r="R611" s="305"/>
      <c r="S611" s="305"/>
      <c r="T611" s="305"/>
      <c r="AG611" s="25"/>
      <c r="AL611" s="25"/>
      <c r="AN611" s="25"/>
      <c r="AS611" s="25"/>
      <c r="AU611" s="25"/>
      <c r="AZ611" s="25"/>
      <c r="BB611" s="25"/>
      <c r="BG611" s="25"/>
    </row>
    <row r="612" spans="1:59" ht="15" customHeight="1">
      <c r="B612" s="305"/>
      <c r="C612" s="305"/>
      <c r="D612" s="305"/>
      <c r="E612" s="305"/>
      <c r="F612" s="305"/>
      <c r="G612" s="305"/>
      <c r="H612" s="305"/>
      <c r="I612" s="305"/>
      <c r="J612" s="305"/>
      <c r="K612" s="305"/>
      <c r="L612" s="305"/>
      <c r="M612" s="305"/>
      <c r="N612" s="305"/>
      <c r="O612" s="305"/>
      <c r="P612" s="305"/>
      <c r="Q612" s="305"/>
      <c r="R612" s="305"/>
      <c r="S612" s="305"/>
      <c r="T612" s="305"/>
      <c r="AG612" s="25"/>
      <c r="AL612" s="25"/>
      <c r="AN612" s="25"/>
      <c r="AS612" s="25"/>
      <c r="AU612" s="25"/>
      <c r="AZ612" s="25"/>
      <c r="BB612" s="25"/>
      <c r="BG612" s="25"/>
    </row>
    <row r="613" spans="1:59" ht="15" customHeight="1">
      <c r="B613" s="305"/>
      <c r="C613" s="305"/>
      <c r="D613" s="305"/>
      <c r="E613" s="305"/>
      <c r="F613" s="305"/>
      <c r="G613" s="305"/>
      <c r="H613" s="305"/>
      <c r="I613" s="305"/>
      <c r="J613" s="305"/>
      <c r="K613" s="305"/>
      <c r="L613" s="305"/>
      <c r="M613" s="305"/>
      <c r="N613" s="305"/>
      <c r="O613" s="305"/>
      <c r="P613" s="305"/>
      <c r="Q613" s="305"/>
      <c r="R613" s="305"/>
      <c r="S613" s="305"/>
      <c r="T613" s="305"/>
      <c r="AG613" s="25"/>
      <c r="AL613" s="25"/>
      <c r="AN613" s="25"/>
      <c r="AS613" s="25"/>
      <c r="AU613" s="25"/>
      <c r="AZ613" s="25"/>
      <c r="BB613" s="25"/>
      <c r="BG613" s="25"/>
    </row>
    <row r="614" spans="1:59" ht="15.75" customHeight="1">
      <c r="B614" s="305"/>
      <c r="C614" s="305"/>
      <c r="D614" s="305"/>
      <c r="E614" s="305"/>
      <c r="F614" s="305"/>
      <c r="G614" s="305"/>
      <c r="H614" s="305"/>
      <c r="I614" s="305"/>
      <c r="J614" s="305"/>
      <c r="K614" s="305"/>
      <c r="L614" s="305"/>
      <c r="M614" s="305"/>
      <c r="N614" s="305"/>
      <c r="O614" s="305"/>
      <c r="P614" s="305"/>
      <c r="Q614" s="305"/>
      <c r="R614" s="305"/>
      <c r="S614" s="305"/>
      <c r="T614" s="305"/>
      <c r="AG614" s="25"/>
      <c r="AL614" s="25"/>
      <c r="AN614" s="25"/>
      <c r="AS614" s="25"/>
      <c r="AU614" s="25"/>
      <c r="AZ614" s="25"/>
      <c r="BB614" s="25"/>
      <c r="BG614" s="25"/>
    </row>
    <row r="615" spans="1:59" ht="15.75" customHeight="1">
      <c r="B615" s="305"/>
      <c r="C615" s="305"/>
      <c r="D615" s="305"/>
      <c r="E615" s="305"/>
      <c r="F615" s="305"/>
      <c r="G615" s="305"/>
      <c r="H615" s="305"/>
      <c r="I615" s="305"/>
      <c r="J615" s="305"/>
      <c r="K615" s="305"/>
      <c r="L615" s="305"/>
      <c r="M615" s="305"/>
      <c r="N615" s="305"/>
      <c r="O615" s="305"/>
      <c r="P615" s="305"/>
      <c r="Q615" s="305"/>
      <c r="R615" s="305"/>
      <c r="S615" s="305"/>
      <c r="T615" s="305"/>
      <c r="AG615" s="25"/>
      <c r="AL615" s="25"/>
      <c r="AN615" s="25"/>
      <c r="AS615" s="25"/>
      <c r="AU615" s="25"/>
      <c r="AZ615" s="25"/>
      <c r="BB615" s="25"/>
      <c r="BG615" s="25"/>
    </row>
    <row r="616" spans="1:59" ht="15" customHeight="1">
      <c r="B616" s="305"/>
      <c r="C616" s="305"/>
      <c r="D616" s="305"/>
      <c r="E616" s="305"/>
      <c r="F616" s="305"/>
      <c r="G616" s="305"/>
      <c r="H616" s="305"/>
      <c r="I616" s="305"/>
      <c r="J616" s="305"/>
      <c r="K616" s="305"/>
      <c r="L616" s="305"/>
      <c r="M616" s="305"/>
      <c r="N616" s="305"/>
      <c r="O616" s="305"/>
      <c r="P616" s="305"/>
      <c r="Q616" s="305"/>
      <c r="R616" s="305"/>
      <c r="S616" s="305"/>
      <c r="T616" s="305"/>
      <c r="AG616" s="25"/>
      <c r="AL616" s="25"/>
      <c r="AN616" s="25"/>
      <c r="AS616" s="25"/>
      <c r="AU616" s="25"/>
      <c r="AZ616" s="25"/>
      <c r="BB616" s="25"/>
      <c r="BG616" s="25"/>
    </row>
    <row r="617" spans="1:59" ht="15" customHeight="1">
      <c r="B617" s="305"/>
      <c r="C617" s="305"/>
      <c r="D617" s="305"/>
      <c r="E617" s="305"/>
      <c r="F617" s="305"/>
      <c r="G617" s="305"/>
      <c r="H617" s="305"/>
      <c r="I617" s="305"/>
      <c r="J617" s="305"/>
      <c r="K617" s="305"/>
      <c r="L617" s="305"/>
      <c r="M617" s="305"/>
      <c r="N617" s="305"/>
      <c r="O617" s="305"/>
      <c r="P617" s="305"/>
      <c r="Q617" s="305"/>
      <c r="R617" s="305"/>
      <c r="S617" s="305"/>
      <c r="T617" s="305"/>
      <c r="AG617" s="25"/>
      <c r="AL617" s="25"/>
      <c r="AN617" s="25"/>
      <c r="AS617" s="25"/>
      <c r="AU617" s="25"/>
      <c r="AZ617" s="25"/>
      <c r="BB617" s="25"/>
      <c r="BG617" s="25"/>
    </row>
    <row r="618" spans="1:59" ht="15" customHeight="1">
      <c r="B618" s="305"/>
      <c r="C618" s="305"/>
      <c r="D618" s="305"/>
      <c r="E618" s="305"/>
      <c r="F618" s="305"/>
      <c r="G618" s="305"/>
      <c r="H618" s="305"/>
      <c r="I618" s="305"/>
      <c r="J618" s="305"/>
      <c r="K618" s="305"/>
      <c r="L618" s="305"/>
      <c r="M618" s="305"/>
      <c r="N618" s="305"/>
      <c r="O618" s="305"/>
      <c r="P618" s="305"/>
      <c r="Q618" s="305"/>
      <c r="R618" s="305"/>
      <c r="S618" s="305"/>
      <c r="T618" s="305"/>
      <c r="AG618" s="25"/>
      <c r="AL618" s="25"/>
      <c r="AN618" s="25"/>
      <c r="AS618" s="25"/>
      <c r="AU618" s="25"/>
      <c r="AZ618" s="25"/>
      <c r="BB618" s="25"/>
      <c r="BG618" s="25"/>
    </row>
    <row r="619" spans="1:59" ht="15.75" customHeight="1">
      <c r="B619" s="305"/>
      <c r="C619" s="305"/>
      <c r="D619" s="305"/>
      <c r="E619" s="305"/>
      <c r="F619" s="305"/>
      <c r="G619" s="305"/>
      <c r="H619" s="305"/>
      <c r="I619" s="305"/>
      <c r="J619" s="305"/>
      <c r="K619" s="305"/>
      <c r="L619" s="305"/>
      <c r="M619" s="305"/>
      <c r="N619" s="305"/>
      <c r="O619" s="305"/>
      <c r="P619" s="305"/>
      <c r="Q619" s="305"/>
      <c r="R619" s="305"/>
      <c r="S619" s="305"/>
      <c r="T619" s="305"/>
      <c r="AG619" s="25"/>
      <c r="AL619" s="25"/>
      <c r="AN619" s="25"/>
      <c r="AS619" s="25"/>
      <c r="AU619" s="25"/>
      <c r="AZ619" s="25"/>
      <c r="BB619" s="25"/>
      <c r="BG619" s="25"/>
    </row>
    <row r="620" spans="1:59" ht="15.75" customHeight="1">
      <c r="B620" s="305"/>
      <c r="C620" s="305"/>
      <c r="D620" s="305"/>
      <c r="E620" s="305"/>
      <c r="F620" s="305"/>
      <c r="G620" s="305"/>
      <c r="H620" s="305"/>
      <c r="I620" s="305"/>
      <c r="J620" s="305"/>
      <c r="K620" s="305"/>
      <c r="L620" s="305"/>
      <c r="M620" s="305"/>
      <c r="N620" s="305"/>
      <c r="O620" s="305"/>
      <c r="P620" s="305"/>
      <c r="Q620" s="305"/>
      <c r="R620" s="305"/>
      <c r="S620" s="305"/>
      <c r="T620" s="305"/>
      <c r="AG620" s="25"/>
      <c r="AL620" s="25"/>
      <c r="AN620" s="25"/>
      <c r="AS620" s="25"/>
      <c r="AU620" s="25"/>
      <c r="AZ620" s="25"/>
      <c r="BB620" s="25"/>
      <c r="BG620" s="25"/>
    </row>
    <row r="621" spans="1:59" ht="15.75" customHeight="1">
      <c r="B621" s="305"/>
      <c r="C621" s="305"/>
      <c r="D621" s="305"/>
      <c r="E621" s="305"/>
      <c r="F621" s="305"/>
      <c r="G621" s="305"/>
      <c r="H621" s="305"/>
      <c r="I621" s="305"/>
      <c r="J621" s="305"/>
      <c r="K621" s="305"/>
      <c r="L621" s="305"/>
      <c r="M621" s="305"/>
      <c r="N621" s="305"/>
      <c r="O621" s="305"/>
      <c r="P621" s="305"/>
      <c r="Q621" s="305"/>
      <c r="R621" s="305"/>
      <c r="S621" s="305"/>
      <c r="T621" s="305"/>
      <c r="AG621" s="25"/>
      <c r="AL621" s="25"/>
      <c r="AN621" s="25"/>
      <c r="AS621" s="25"/>
      <c r="AU621" s="25"/>
      <c r="AZ621" s="25"/>
      <c r="BB621" s="25"/>
      <c r="BG621" s="25"/>
    </row>
    <row r="622" spans="1:59" ht="19.5" customHeight="1">
      <c r="B622" s="305"/>
      <c r="C622" s="305"/>
      <c r="D622" s="305"/>
      <c r="E622" s="305"/>
      <c r="F622" s="305"/>
      <c r="G622" s="305"/>
      <c r="H622" s="305"/>
      <c r="I622" s="305"/>
      <c r="J622" s="305"/>
      <c r="K622" s="305"/>
      <c r="L622" s="305"/>
      <c r="M622" s="305"/>
      <c r="N622" s="305"/>
      <c r="O622" s="305"/>
      <c r="P622" s="305"/>
      <c r="Q622" s="305"/>
      <c r="R622" s="305"/>
      <c r="S622" s="305"/>
      <c r="T622" s="305"/>
      <c r="AG622" s="25"/>
      <c r="AL622" s="25"/>
      <c r="AN622" s="25"/>
      <c r="AS622" s="25"/>
      <c r="AU622" s="25"/>
      <c r="AZ622" s="25"/>
      <c r="BB622" s="25"/>
      <c r="BG622" s="25"/>
    </row>
    <row r="623" spans="1:59" ht="15.75" customHeight="1">
      <c r="B623" s="305"/>
      <c r="C623" s="305"/>
      <c r="D623" s="305"/>
      <c r="E623" s="305"/>
      <c r="F623" s="305"/>
      <c r="G623" s="305"/>
      <c r="H623" s="305"/>
      <c r="I623" s="305"/>
      <c r="J623" s="305"/>
      <c r="K623" s="305"/>
      <c r="L623" s="305"/>
      <c r="M623" s="305"/>
      <c r="N623" s="305"/>
      <c r="O623" s="305"/>
      <c r="P623" s="305"/>
      <c r="Q623" s="305"/>
      <c r="R623" s="305"/>
      <c r="S623" s="305"/>
      <c r="T623" s="305"/>
      <c r="AG623" s="25"/>
      <c r="AL623" s="25"/>
      <c r="AN623" s="25"/>
      <c r="AS623" s="25"/>
      <c r="AU623" s="25"/>
      <c r="AZ623" s="25"/>
      <c r="BB623" s="25"/>
      <c r="BG623" s="25"/>
    </row>
    <row r="624" spans="1:59" ht="15" customHeight="1">
      <c r="B624" s="305"/>
      <c r="C624" s="305"/>
      <c r="D624" s="305"/>
      <c r="E624" s="305"/>
      <c r="F624" s="305"/>
      <c r="G624" s="305"/>
      <c r="H624" s="305"/>
      <c r="I624" s="305"/>
      <c r="J624" s="305"/>
      <c r="K624" s="305"/>
      <c r="L624" s="305"/>
      <c r="M624" s="305"/>
      <c r="N624" s="305"/>
      <c r="O624" s="305"/>
      <c r="P624" s="305"/>
      <c r="Q624" s="305"/>
      <c r="R624" s="305"/>
      <c r="S624" s="305"/>
      <c r="T624" s="305"/>
      <c r="AG624" s="25"/>
      <c r="AL624" s="25"/>
      <c r="AN624" s="25"/>
      <c r="AS624" s="25"/>
      <c r="AU624" s="25"/>
      <c r="AZ624" s="25"/>
      <c r="BB624" s="25"/>
      <c r="BG624" s="25"/>
    </row>
    <row r="625" spans="2:59" ht="15" customHeight="1">
      <c r="B625" s="305"/>
      <c r="C625" s="305"/>
      <c r="D625" s="305"/>
      <c r="E625" s="305"/>
      <c r="F625" s="305"/>
      <c r="G625" s="305"/>
      <c r="H625" s="305"/>
      <c r="I625" s="305"/>
      <c r="J625" s="305"/>
      <c r="K625" s="305"/>
      <c r="L625" s="305"/>
      <c r="M625" s="305"/>
      <c r="N625" s="305"/>
      <c r="O625" s="305"/>
      <c r="P625" s="305"/>
      <c r="Q625" s="305"/>
      <c r="R625" s="305"/>
      <c r="S625" s="305"/>
      <c r="T625" s="305"/>
      <c r="AG625" s="25"/>
      <c r="AL625" s="25"/>
      <c r="AN625" s="25"/>
      <c r="AS625" s="25"/>
      <c r="AU625" s="25"/>
      <c r="AZ625" s="25"/>
      <c r="BB625" s="25"/>
      <c r="BG625" s="25"/>
    </row>
    <row r="626" spans="2:59" ht="15" customHeight="1">
      <c r="B626" s="305"/>
      <c r="C626" s="305"/>
      <c r="D626" s="305"/>
      <c r="E626" s="305"/>
      <c r="F626" s="305"/>
      <c r="G626" s="305"/>
      <c r="H626" s="305"/>
      <c r="I626" s="305"/>
      <c r="J626" s="305"/>
      <c r="K626" s="305"/>
      <c r="L626" s="305"/>
      <c r="M626" s="305"/>
      <c r="N626" s="305"/>
      <c r="O626" s="305"/>
      <c r="P626" s="305"/>
      <c r="Q626" s="305"/>
      <c r="R626" s="305"/>
      <c r="S626" s="305"/>
      <c r="T626" s="305"/>
      <c r="AG626" s="25"/>
      <c r="AL626" s="25"/>
      <c r="AN626" s="25"/>
      <c r="AS626" s="25"/>
      <c r="AU626" s="25"/>
      <c r="AZ626" s="25"/>
      <c r="BB626" s="25"/>
      <c r="BG626" s="25"/>
    </row>
    <row r="627" spans="2:59" ht="15.75" customHeight="1">
      <c r="B627" s="305"/>
      <c r="C627" s="305"/>
      <c r="D627" s="305"/>
      <c r="E627" s="305"/>
      <c r="F627" s="305"/>
      <c r="G627" s="305"/>
      <c r="H627" s="305"/>
      <c r="I627" s="305"/>
      <c r="J627" s="305"/>
      <c r="K627" s="305"/>
      <c r="L627" s="305"/>
      <c r="M627" s="305"/>
      <c r="N627" s="305"/>
      <c r="O627" s="305"/>
      <c r="P627" s="305"/>
      <c r="Q627" s="305"/>
      <c r="R627" s="305"/>
      <c r="S627" s="305"/>
      <c r="T627" s="305"/>
      <c r="AG627" s="25"/>
      <c r="AL627" s="25"/>
      <c r="AN627" s="25"/>
      <c r="AS627" s="25"/>
      <c r="AU627" s="25"/>
      <c r="AZ627" s="25"/>
      <c r="BB627" s="25"/>
      <c r="BG627" s="25"/>
    </row>
    <row r="628" spans="2:59" ht="15.75" customHeight="1">
      <c r="B628" s="305"/>
      <c r="C628" s="305"/>
      <c r="D628" s="305"/>
      <c r="E628" s="305"/>
      <c r="F628" s="305"/>
      <c r="G628" s="305"/>
      <c r="H628" s="305"/>
      <c r="I628" s="305"/>
      <c r="J628" s="305"/>
      <c r="K628" s="305"/>
      <c r="L628" s="305"/>
      <c r="M628" s="305"/>
      <c r="N628" s="305"/>
      <c r="O628" s="305"/>
      <c r="P628" s="305"/>
      <c r="Q628" s="305"/>
      <c r="R628" s="305"/>
      <c r="S628" s="305"/>
      <c r="T628" s="305"/>
      <c r="AG628" s="25"/>
      <c r="AL628" s="25"/>
      <c r="AN628" s="25"/>
      <c r="AS628" s="25"/>
      <c r="AU628" s="25"/>
      <c r="AZ628" s="25"/>
      <c r="BB628" s="25"/>
      <c r="BG628" s="25"/>
    </row>
    <row r="629" spans="2:59" ht="15" customHeight="1">
      <c r="B629" s="305"/>
      <c r="C629" s="305"/>
      <c r="D629" s="305"/>
      <c r="E629" s="305"/>
      <c r="F629" s="305"/>
      <c r="G629" s="305"/>
      <c r="H629" s="305"/>
      <c r="I629" s="305"/>
      <c r="J629" s="305"/>
      <c r="K629" s="305"/>
      <c r="L629" s="305"/>
      <c r="M629" s="305"/>
      <c r="N629" s="305"/>
      <c r="O629" s="305"/>
      <c r="P629" s="305"/>
      <c r="Q629" s="305"/>
      <c r="R629" s="305"/>
      <c r="S629" s="305"/>
      <c r="T629" s="305"/>
      <c r="AG629" s="25"/>
      <c r="AL629" s="25"/>
      <c r="AN629" s="25"/>
      <c r="AS629" s="25"/>
      <c r="AU629" s="25"/>
      <c r="AZ629" s="25"/>
      <c r="BB629" s="25"/>
      <c r="BG629" s="25"/>
    </row>
    <row r="630" spans="2:59" ht="15" customHeight="1">
      <c r="B630" s="305"/>
      <c r="C630" s="305"/>
      <c r="D630" s="305"/>
      <c r="E630" s="305"/>
      <c r="F630" s="305"/>
      <c r="G630" s="305"/>
      <c r="H630" s="305"/>
      <c r="I630" s="305"/>
      <c r="J630" s="305"/>
      <c r="K630" s="305"/>
      <c r="L630" s="305"/>
      <c r="M630" s="305"/>
      <c r="N630" s="305"/>
      <c r="O630" s="305"/>
      <c r="P630" s="305"/>
      <c r="Q630" s="305"/>
      <c r="R630" s="305"/>
      <c r="S630" s="305"/>
      <c r="T630" s="305"/>
      <c r="AG630" s="25"/>
      <c r="AL630" s="25"/>
      <c r="AN630" s="25"/>
      <c r="AS630" s="25"/>
      <c r="AU630" s="25"/>
      <c r="AZ630" s="25"/>
      <c r="BB630" s="25"/>
      <c r="BG630" s="25"/>
    </row>
    <row r="631" spans="2:59" ht="15" customHeight="1">
      <c r="B631" s="305"/>
      <c r="C631" s="305"/>
      <c r="D631" s="305"/>
      <c r="E631" s="305"/>
      <c r="F631" s="305"/>
      <c r="G631" s="305"/>
      <c r="H631" s="305"/>
      <c r="I631" s="305"/>
      <c r="J631" s="305"/>
      <c r="K631" s="305"/>
      <c r="L631" s="305"/>
      <c r="M631" s="305"/>
      <c r="N631" s="305"/>
      <c r="O631" s="305"/>
      <c r="P631" s="305"/>
      <c r="Q631" s="305"/>
      <c r="R631" s="305"/>
      <c r="S631" s="305"/>
      <c r="T631" s="305"/>
      <c r="AG631" s="25"/>
      <c r="AL631" s="25"/>
      <c r="AN631" s="25"/>
      <c r="AS631" s="25"/>
      <c r="AU631" s="25"/>
      <c r="AZ631" s="25"/>
      <c r="BB631" s="25"/>
      <c r="BG631" s="25"/>
    </row>
    <row r="632" spans="2:59" ht="15.75" customHeight="1">
      <c r="B632" s="305"/>
      <c r="C632" s="305"/>
      <c r="D632" s="305"/>
      <c r="E632" s="305"/>
      <c r="F632" s="305"/>
      <c r="G632" s="305"/>
      <c r="H632" s="305"/>
      <c r="I632" s="305"/>
      <c r="J632" s="305"/>
      <c r="K632" s="305"/>
      <c r="L632" s="305"/>
      <c r="M632" s="305"/>
      <c r="N632" s="305"/>
      <c r="O632" s="305"/>
      <c r="P632" s="305"/>
      <c r="Q632" s="305"/>
      <c r="R632" s="305"/>
      <c r="S632" s="305"/>
      <c r="T632" s="305"/>
      <c r="AG632" s="25"/>
      <c r="AL632" s="25"/>
      <c r="AN632" s="25"/>
      <c r="AS632" s="25"/>
      <c r="AU632" s="25"/>
      <c r="AZ632" s="25"/>
      <c r="BB632" s="25"/>
      <c r="BG632" s="25"/>
    </row>
    <row r="633" spans="2:59" ht="15.75" customHeight="1">
      <c r="B633" s="305"/>
      <c r="C633" s="305"/>
      <c r="D633" s="305"/>
      <c r="E633" s="305"/>
      <c r="F633" s="305"/>
      <c r="G633" s="305"/>
      <c r="H633" s="305"/>
      <c r="I633" s="305"/>
      <c r="J633" s="305"/>
      <c r="K633" s="305"/>
      <c r="L633" s="305"/>
      <c r="M633" s="305"/>
      <c r="N633" s="305"/>
      <c r="O633" s="305"/>
      <c r="P633" s="305"/>
      <c r="Q633" s="305"/>
      <c r="R633" s="305"/>
      <c r="S633" s="305"/>
      <c r="T633" s="305"/>
      <c r="AG633" s="25"/>
      <c r="AL633" s="25"/>
      <c r="AN633" s="25"/>
      <c r="AS633" s="25"/>
      <c r="AU633" s="25"/>
      <c r="AZ633" s="25"/>
      <c r="BB633" s="25"/>
      <c r="BG633" s="25"/>
    </row>
    <row r="634" spans="2:59" ht="15.75" customHeight="1">
      <c r="B634" s="305"/>
      <c r="C634" s="305"/>
      <c r="D634" s="305"/>
      <c r="E634" s="305"/>
      <c r="F634" s="305"/>
      <c r="G634" s="305"/>
      <c r="H634" s="305"/>
      <c r="I634" s="305"/>
      <c r="J634" s="305"/>
      <c r="K634" s="305"/>
      <c r="L634" s="305"/>
      <c r="M634" s="305"/>
      <c r="N634" s="305"/>
      <c r="O634" s="305"/>
      <c r="P634" s="305"/>
      <c r="Q634" s="305"/>
      <c r="R634" s="305"/>
      <c r="S634" s="305"/>
      <c r="T634" s="305"/>
      <c r="AG634" s="25"/>
      <c r="AL634" s="25"/>
      <c r="AN634" s="25"/>
      <c r="AS634" s="25"/>
      <c r="AU634" s="25"/>
      <c r="AZ634" s="25"/>
      <c r="BB634" s="25"/>
      <c r="BG634" s="25"/>
    </row>
    <row r="635" spans="2:59" ht="19.5" customHeight="1">
      <c r="B635" s="305"/>
      <c r="C635" s="305"/>
      <c r="D635" s="305"/>
      <c r="E635" s="305"/>
      <c r="F635" s="305"/>
      <c r="G635" s="305"/>
      <c r="H635" s="305"/>
      <c r="I635" s="305"/>
      <c r="J635" s="305"/>
      <c r="K635" s="305"/>
      <c r="L635" s="305"/>
      <c r="M635" s="305"/>
      <c r="N635" s="305"/>
      <c r="O635" s="305"/>
      <c r="P635" s="305"/>
      <c r="Q635" s="305"/>
      <c r="R635" s="305"/>
      <c r="S635" s="305"/>
      <c r="T635" s="305"/>
      <c r="AG635" s="25"/>
      <c r="AL635" s="25"/>
      <c r="AN635" s="25"/>
      <c r="AS635" s="25"/>
      <c r="AU635" s="25"/>
      <c r="AZ635" s="25"/>
      <c r="BB635" s="25"/>
      <c r="BG635" s="25"/>
    </row>
    <row r="636" spans="2:59" ht="15" customHeight="1">
      <c r="B636" s="305"/>
      <c r="C636" s="305"/>
      <c r="D636" s="305"/>
      <c r="E636" s="305"/>
      <c r="F636" s="305"/>
      <c r="G636" s="305"/>
      <c r="H636" s="305"/>
      <c r="I636" s="305"/>
      <c r="J636" s="305"/>
      <c r="K636" s="305"/>
      <c r="L636" s="305"/>
      <c r="M636" s="305"/>
      <c r="N636" s="305"/>
      <c r="O636" s="305"/>
      <c r="P636" s="305"/>
      <c r="Q636" s="305"/>
      <c r="R636" s="305"/>
      <c r="S636" s="305"/>
      <c r="T636" s="305"/>
      <c r="AG636" s="25"/>
      <c r="AL636" s="25"/>
      <c r="AN636" s="25"/>
      <c r="AS636" s="25"/>
      <c r="AU636" s="25"/>
      <c r="AZ636" s="25"/>
      <c r="BB636" s="25"/>
      <c r="BG636" s="25"/>
    </row>
    <row r="637" spans="2:59" ht="15" customHeight="1">
      <c r="B637" s="305"/>
      <c r="C637" s="305"/>
      <c r="D637" s="305"/>
      <c r="E637" s="305"/>
      <c r="F637" s="305"/>
      <c r="G637" s="305"/>
      <c r="H637" s="305"/>
      <c r="I637" s="305"/>
      <c r="J637" s="305"/>
      <c r="K637" s="305"/>
      <c r="L637" s="305"/>
      <c r="M637" s="305"/>
      <c r="N637" s="305"/>
      <c r="O637" s="305"/>
      <c r="P637" s="305"/>
      <c r="Q637" s="305"/>
      <c r="R637" s="305"/>
      <c r="S637" s="305"/>
      <c r="T637" s="305"/>
      <c r="AG637" s="25"/>
      <c r="AL637" s="25"/>
      <c r="AN637" s="25"/>
      <c r="AS637" s="25"/>
      <c r="AU637" s="25"/>
      <c r="AZ637" s="25"/>
      <c r="BB637" s="25"/>
      <c r="BG637" s="25"/>
    </row>
    <row r="638" spans="2:59" ht="15" customHeight="1">
      <c r="B638" s="305"/>
      <c r="C638" s="305"/>
      <c r="D638" s="305"/>
      <c r="E638" s="305"/>
      <c r="F638" s="305"/>
      <c r="G638" s="305"/>
      <c r="H638" s="305"/>
      <c r="I638" s="305"/>
      <c r="J638" s="305"/>
      <c r="K638" s="305"/>
      <c r="L638" s="305"/>
      <c r="M638" s="305"/>
      <c r="N638" s="305"/>
      <c r="O638" s="305"/>
      <c r="P638" s="305"/>
      <c r="Q638" s="305"/>
      <c r="R638" s="305"/>
      <c r="S638" s="305"/>
      <c r="T638" s="305"/>
      <c r="AG638" s="25"/>
      <c r="AL638" s="25"/>
      <c r="AN638" s="25"/>
      <c r="AS638" s="25"/>
      <c r="AU638" s="25"/>
      <c r="AZ638" s="25"/>
      <c r="BB638" s="25"/>
      <c r="BG638" s="25"/>
    </row>
    <row r="639" spans="2:59" ht="15.75" customHeight="1">
      <c r="B639" s="305"/>
      <c r="C639" s="305"/>
      <c r="D639" s="305"/>
      <c r="E639" s="305"/>
      <c r="F639" s="305"/>
      <c r="G639" s="305"/>
      <c r="H639" s="305"/>
      <c r="I639" s="305"/>
      <c r="J639" s="305"/>
      <c r="K639" s="305"/>
      <c r="L639" s="305"/>
      <c r="M639" s="305"/>
      <c r="N639" s="305"/>
      <c r="O639" s="305"/>
      <c r="P639" s="305"/>
      <c r="Q639" s="305"/>
      <c r="R639" s="305"/>
      <c r="S639" s="305"/>
      <c r="T639" s="305"/>
      <c r="AG639" s="25"/>
      <c r="AL639" s="25"/>
      <c r="AN639" s="25"/>
      <c r="AS639" s="25"/>
      <c r="AU639" s="25"/>
      <c r="AZ639" s="25"/>
      <c r="BB639" s="25"/>
      <c r="BG639" s="25"/>
    </row>
    <row r="640" spans="2:59" ht="15.75" customHeight="1">
      <c r="B640" s="305"/>
      <c r="C640" s="305"/>
      <c r="D640" s="305"/>
      <c r="E640" s="305"/>
      <c r="F640" s="305"/>
      <c r="G640" s="305"/>
      <c r="H640" s="305"/>
      <c r="I640" s="305"/>
      <c r="J640" s="305"/>
      <c r="K640" s="305"/>
      <c r="L640" s="305"/>
      <c r="M640" s="305"/>
      <c r="N640" s="305"/>
      <c r="O640" s="305"/>
      <c r="P640" s="305"/>
      <c r="Q640" s="305"/>
      <c r="R640" s="305"/>
      <c r="S640" s="305"/>
      <c r="T640" s="305"/>
      <c r="AG640" s="25"/>
      <c r="AL640" s="25"/>
      <c r="AN640" s="25"/>
      <c r="AS640" s="25"/>
      <c r="AU640" s="25"/>
      <c r="AZ640" s="25"/>
      <c r="BB640" s="25"/>
      <c r="BG640" s="25"/>
    </row>
    <row r="641" spans="1:59" ht="15.75" customHeight="1">
      <c r="B641" s="305"/>
      <c r="C641" s="305"/>
      <c r="D641" s="305"/>
      <c r="E641" s="305"/>
      <c r="F641" s="305"/>
      <c r="G641" s="305"/>
      <c r="H641" s="305"/>
      <c r="I641" s="305"/>
      <c r="J641" s="305"/>
      <c r="K641" s="305"/>
      <c r="L641" s="305"/>
      <c r="M641" s="305"/>
      <c r="N641" s="305"/>
      <c r="O641" s="305"/>
      <c r="P641" s="305"/>
      <c r="Q641" s="305"/>
      <c r="R641" s="305"/>
      <c r="S641" s="305"/>
      <c r="T641" s="305"/>
      <c r="AG641" s="25"/>
      <c r="AL641" s="25"/>
      <c r="AN641" s="25"/>
      <c r="AS641" s="25"/>
      <c r="AU641" s="25"/>
      <c r="AZ641" s="25"/>
      <c r="BB641" s="25"/>
      <c r="BG641" s="25"/>
    </row>
    <row r="642" spans="1:59" ht="19.5" customHeight="1">
      <c r="B642" s="305"/>
      <c r="C642" s="305"/>
      <c r="D642" s="305"/>
      <c r="E642" s="305"/>
      <c r="F642" s="305"/>
      <c r="G642" s="305"/>
      <c r="H642" s="305"/>
      <c r="I642" s="305"/>
      <c r="J642" s="305"/>
      <c r="K642" s="305"/>
      <c r="L642" s="305"/>
      <c r="M642" s="305"/>
      <c r="N642" s="305"/>
      <c r="O642" s="305"/>
      <c r="P642" s="305"/>
      <c r="Q642" s="305"/>
      <c r="R642" s="305"/>
      <c r="S642" s="305"/>
      <c r="T642" s="305"/>
      <c r="AG642" s="25"/>
      <c r="AL642" s="25"/>
      <c r="AN642" s="25"/>
      <c r="AS642" s="25"/>
      <c r="AU642" s="25"/>
      <c r="AZ642" s="25"/>
      <c r="BB642" s="25"/>
      <c r="BG642" s="25"/>
    </row>
    <row r="643" spans="1:59" ht="15.75" customHeight="1">
      <c r="B643" s="305"/>
      <c r="C643" s="305"/>
      <c r="D643" s="305"/>
      <c r="E643" s="305"/>
      <c r="F643" s="305"/>
      <c r="G643" s="305"/>
      <c r="H643" s="305"/>
      <c r="I643" s="305"/>
      <c r="J643" s="305"/>
      <c r="K643" s="305"/>
      <c r="L643" s="305"/>
      <c r="M643" s="305"/>
      <c r="N643" s="305"/>
      <c r="O643" s="305"/>
      <c r="P643" s="305"/>
      <c r="Q643" s="305"/>
      <c r="R643" s="305"/>
      <c r="S643" s="305"/>
      <c r="T643" s="305"/>
      <c r="AG643" s="25"/>
      <c r="AL643" s="25"/>
      <c r="AN643" s="25"/>
      <c r="AS643" s="25"/>
      <c r="AU643" s="25"/>
      <c r="AZ643" s="25"/>
      <c r="BB643" s="25"/>
      <c r="BG643" s="25"/>
    </row>
    <row r="644" spans="1:59" ht="19.5" customHeight="1">
      <c r="B644" s="305"/>
      <c r="C644" s="305"/>
      <c r="D644" s="305"/>
      <c r="E644" s="305"/>
      <c r="F644" s="305"/>
      <c r="G644" s="305"/>
      <c r="H644" s="305"/>
      <c r="I644" s="305"/>
      <c r="J644" s="305"/>
      <c r="K644" s="305"/>
      <c r="L644" s="305"/>
      <c r="M644" s="305"/>
      <c r="N644" s="305"/>
      <c r="O644" s="305"/>
      <c r="P644" s="305"/>
      <c r="Q644" s="305"/>
      <c r="R644" s="305"/>
      <c r="S644" s="305"/>
      <c r="T644" s="305"/>
      <c r="AG644" s="25"/>
      <c r="AL644" s="25"/>
      <c r="AN644" s="25"/>
      <c r="AS644" s="25"/>
      <c r="AU644" s="25"/>
      <c r="AZ644" s="25"/>
      <c r="BB644" s="25"/>
      <c r="BG644" s="25"/>
    </row>
    <row r="645" spans="1:59" ht="19.5" customHeight="1">
      <c r="B645" s="305"/>
      <c r="C645" s="305"/>
      <c r="D645" s="305"/>
      <c r="E645" s="305"/>
      <c r="F645" s="305"/>
      <c r="G645" s="305"/>
      <c r="H645" s="305"/>
      <c r="I645" s="305"/>
      <c r="J645" s="305"/>
      <c r="K645" s="305"/>
      <c r="L645" s="305"/>
      <c r="M645" s="305"/>
      <c r="N645" s="305"/>
      <c r="O645" s="305"/>
      <c r="P645" s="305"/>
      <c r="Q645" s="305"/>
      <c r="R645" s="305"/>
      <c r="S645" s="305"/>
      <c r="T645" s="305"/>
      <c r="AG645" s="25"/>
      <c r="AL645" s="25"/>
      <c r="AN645" s="25"/>
      <c r="AS645" s="25"/>
      <c r="AU645" s="25"/>
      <c r="AZ645" s="25"/>
      <c r="BB645" s="25"/>
      <c r="BG645" s="25"/>
    </row>
    <row r="646" spans="1:59" ht="27" customHeight="1">
      <c r="B646" s="305"/>
      <c r="C646" s="305"/>
      <c r="D646" s="305"/>
      <c r="E646" s="305"/>
      <c r="F646" s="305"/>
      <c r="G646" s="305"/>
      <c r="H646" s="305"/>
      <c r="I646" s="305"/>
      <c r="J646" s="305"/>
      <c r="K646" s="305"/>
      <c r="L646" s="305"/>
      <c r="M646" s="305"/>
      <c r="N646" s="305"/>
      <c r="O646" s="305"/>
      <c r="P646" s="305"/>
      <c r="Q646" s="305"/>
      <c r="R646" s="305"/>
      <c r="S646" s="305"/>
      <c r="T646" s="305"/>
      <c r="AG646" s="25"/>
      <c r="AL646" s="25"/>
      <c r="AN646" s="25"/>
      <c r="AS646" s="25"/>
      <c r="AU646" s="25"/>
      <c r="AZ646" s="25"/>
      <c r="BB646" s="25"/>
      <c r="BG646" s="25"/>
    </row>
    <row r="647" spans="1:59">
      <c r="B647" s="346" t="str">
        <f>[1]VI__FAS!E81</f>
        <v>m2</v>
      </c>
      <c r="C647" s="346"/>
      <c r="D647" s="346"/>
      <c r="E647" s="346"/>
      <c r="F647" s="346"/>
      <c r="G647" s="346"/>
      <c r="H647" s="346"/>
      <c r="I647" s="346"/>
      <c r="J647" s="346"/>
      <c r="K647" s="307">
        <v>199.5</v>
      </c>
      <c r="L647" s="307"/>
      <c r="M647" s="307"/>
      <c r="O647" s="308"/>
      <c r="P647" s="308"/>
      <c r="Q647" s="308"/>
      <c r="R647" s="308"/>
      <c r="S647" s="79" t="s">
        <v>107</v>
      </c>
      <c r="T647" s="309">
        <f>K647*O647</f>
        <v>0</v>
      </c>
      <c r="U647" s="309"/>
      <c r="V647" s="309"/>
      <c r="W647" s="309"/>
      <c r="X647" s="309"/>
      <c r="AG647" s="310"/>
      <c r="AH647" s="310"/>
      <c r="AI647" s="310"/>
      <c r="AJ647" s="291"/>
      <c r="AK647" s="291"/>
      <c r="AL647" s="291"/>
      <c r="AN647" s="310"/>
      <c r="AO647" s="310"/>
      <c r="AP647" s="310"/>
      <c r="AQ647" s="291"/>
      <c r="AR647" s="291"/>
      <c r="AS647" s="291"/>
      <c r="AU647" s="310"/>
      <c r="AV647" s="310"/>
      <c r="AW647" s="310"/>
      <c r="AX647" s="291"/>
      <c r="AY647" s="291"/>
      <c r="AZ647" s="291"/>
      <c r="BB647" s="310"/>
      <c r="BC647" s="310"/>
      <c r="BD647" s="310"/>
      <c r="BE647" s="291"/>
      <c r="BF647" s="291"/>
      <c r="BG647" s="291"/>
    </row>
    <row r="648" spans="1:59">
      <c r="B648" s="347" t="s">
        <v>378</v>
      </c>
      <c r="C648" s="347"/>
      <c r="D648" s="347"/>
      <c r="E648" s="347"/>
      <c r="F648" s="347"/>
      <c r="G648" s="347"/>
      <c r="H648" s="347"/>
      <c r="I648" s="347"/>
      <c r="J648" s="25" t="s">
        <v>163</v>
      </c>
      <c r="K648" s="307">
        <v>79</v>
      </c>
      <c r="L648" s="307"/>
      <c r="M648" s="307"/>
      <c r="O648" s="327"/>
      <c r="P648" s="327"/>
      <c r="Q648" s="327"/>
      <c r="R648" s="327"/>
      <c r="S648" s="79" t="s">
        <v>107</v>
      </c>
      <c r="T648" s="309">
        <f>K648*O648</f>
        <v>0</v>
      </c>
      <c r="U648" s="309"/>
      <c r="V648" s="309"/>
      <c r="W648" s="309"/>
      <c r="X648" s="309"/>
      <c r="AG648" s="310"/>
      <c r="AH648" s="310"/>
      <c r="AI648" s="310"/>
      <c r="AJ648" s="291"/>
      <c r="AK648" s="291"/>
      <c r="AL648" s="291"/>
      <c r="AN648" s="310"/>
      <c r="AO648" s="310"/>
      <c r="AP648" s="310"/>
      <c r="AQ648" s="291"/>
      <c r="AR648" s="291"/>
      <c r="AS648" s="291"/>
      <c r="AU648" s="310"/>
      <c r="AV648" s="310"/>
      <c r="AW648" s="310"/>
      <c r="AX648" s="291"/>
      <c r="AY648" s="291"/>
      <c r="AZ648" s="291"/>
      <c r="BB648" s="310"/>
      <c r="BC648" s="310"/>
      <c r="BD648" s="310"/>
      <c r="BE648" s="291"/>
      <c r="BF648" s="291"/>
      <c r="BG648" s="291"/>
    </row>
    <row r="649" spans="1:59">
      <c r="B649" s="90"/>
      <c r="C649" s="83"/>
      <c r="D649" s="83"/>
      <c r="E649" s="83"/>
      <c r="F649" s="83"/>
      <c r="G649" s="83"/>
      <c r="H649" s="83"/>
      <c r="I649" s="83"/>
      <c r="J649" s="83"/>
      <c r="K649" s="78"/>
      <c r="L649" s="79"/>
      <c r="M649" s="79"/>
      <c r="O649" s="145"/>
      <c r="P649" s="145"/>
      <c r="Q649" s="145"/>
      <c r="R649" s="145"/>
      <c r="S649" s="79"/>
      <c r="T649" s="116"/>
      <c r="U649" s="116"/>
      <c r="V649" s="116"/>
      <c r="W649" s="116"/>
      <c r="X649" s="116"/>
      <c r="AG649" s="81"/>
      <c r="AH649" s="81"/>
      <c r="AI649" s="81"/>
      <c r="AJ649" s="80"/>
      <c r="AK649" s="80"/>
      <c r="AL649" s="80"/>
      <c r="AN649" s="81"/>
      <c r="AO649" s="81"/>
      <c r="AP649" s="81"/>
      <c r="AQ649" s="80"/>
      <c r="AR649" s="80"/>
      <c r="AS649" s="80"/>
      <c r="AU649" s="81"/>
      <c r="AV649" s="81"/>
      <c r="AW649" s="81"/>
      <c r="AX649" s="80"/>
      <c r="AY649" s="80"/>
      <c r="AZ649" s="80"/>
      <c r="BB649" s="81"/>
      <c r="BC649" s="81"/>
      <c r="BD649" s="81"/>
      <c r="BE649" s="80"/>
      <c r="BF649" s="80"/>
      <c r="BG649" s="80"/>
    </row>
    <row r="650" spans="1:59">
      <c r="A650" s="303" t="s">
        <v>193</v>
      </c>
      <c r="B650" s="303"/>
      <c r="C650" s="332" t="str">
        <f>[1]VI__FAS!C93:M93</f>
        <v>Izrada sokla</v>
      </c>
      <c r="D650" s="332"/>
      <c r="E650" s="332"/>
      <c r="F650" s="332"/>
      <c r="G650" s="332"/>
      <c r="H650" s="332"/>
      <c r="I650" s="332"/>
      <c r="J650" s="332"/>
      <c r="K650" s="332"/>
      <c r="L650" s="332"/>
      <c r="M650" s="332"/>
      <c r="N650" s="332"/>
      <c r="O650" s="332"/>
      <c r="AG650" s="25"/>
      <c r="AL650" s="25"/>
      <c r="AN650" s="25"/>
      <c r="AS650" s="25"/>
      <c r="AU650" s="25"/>
      <c r="AZ650" s="25"/>
      <c r="BB650" s="25"/>
      <c r="BG650" s="25"/>
    </row>
    <row r="651" spans="1:59" ht="15.75" customHeight="1">
      <c r="B651" s="305" t="s">
        <v>379</v>
      </c>
      <c r="C651" s="305"/>
      <c r="D651" s="305"/>
      <c r="E651" s="305"/>
      <c r="F651" s="305"/>
      <c r="G651" s="305"/>
      <c r="H651" s="305"/>
      <c r="I651" s="305"/>
      <c r="J651" s="305"/>
      <c r="K651" s="305"/>
      <c r="L651" s="305"/>
      <c r="M651" s="305"/>
      <c r="N651" s="305"/>
      <c r="O651" s="305"/>
      <c r="P651" s="305"/>
      <c r="Q651" s="305"/>
      <c r="R651" s="305"/>
      <c r="S651" s="305"/>
      <c r="T651" s="305"/>
      <c r="AG651" s="25"/>
      <c r="AL651" s="25"/>
      <c r="AN651" s="25"/>
      <c r="AS651" s="25"/>
      <c r="AU651" s="25"/>
      <c r="AZ651" s="25"/>
      <c r="BB651" s="25"/>
      <c r="BG651" s="25"/>
    </row>
    <row r="652" spans="1:59" ht="15.75" customHeight="1">
      <c r="B652" s="305"/>
      <c r="C652" s="305"/>
      <c r="D652" s="305"/>
      <c r="E652" s="305"/>
      <c r="F652" s="305"/>
      <c r="G652" s="305"/>
      <c r="H652" s="305"/>
      <c r="I652" s="305"/>
      <c r="J652" s="305"/>
      <c r="K652" s="305"/>
      <c r="L652" s="305"/>
      <c r="M652" s="305"/>
      <c r="N652" s="305"/>
      <c r="O652" s="305"/>
      <c r="P652" s="305"/>
      <c r="Q652" s="305"/>
      <c r="R652" s="305"/>
      <c r="S652" s="305"/>
      <c r="T652" s="305"/>
      <c r="AG652" s="25"/>
      <c r="AL652" s="25"/>
      <c r="AN652" s="25"/>
      <c r="AS652" s="25"/>
      <c r="AU652" s="25"/>
      <c r="AZ652" s="25"/>
      <c r="BB652" s="25"/>
      <c r="BG652" s="25"/>
    </row>
    <row r="653" spans="1:59" ht="15.75" customHeight="1">
      <c r="B653" s="305"/>
      <c r="C653" s="305"/>
      <c r="D653" s="305"/>
      <c r="E653" s="305"/>
      <c r="F653" s="305"/>
      <c r="G653" s="305"/>
      <c r="H653" s="305"/>
      <c r="I653" s="305"/>
      <c r="J653" s="305"/>
      <c r="K653" s="305"/>
      <c r="L653" s="305"/>
      <c r="M653" s="305"/>
      <c r="N653" s="305"/>
      <c r="O653" s="305"/>
      <c r="P653" s="305"/>
      <c r="Q653" s="305"/>
      <c r="R653" s="305"/>
      <c r="S653" s="305"/>
      <c r="T653" s="305"/>
      <c r="AG653" s="25"/>
      <c r="AL653" s="25"/>
      <c r="AN653" s="25"/>
      <c r="AS653" s="25"/>
      <c r="AU653" s="25"/>
      <c r="AZ653" s="25"/>
      <c r="BB653" s="25"/>
      <c r="BG653" s="25"/>
    </row>
    <row r="654" spans="1:59" ht="15.75" customHeight="1">
      <c r="B654" s="305"/>
      <c r="C654" s="305"/>
      <c r="D654" s="305"/>
      <c r="E654" s="305"/>
      <c r="F654" s="305"/>
      <c r="G654" s="305"/>
      <c r="H654" s="305"/>
      <c r="I654" s="305"/>
      <c r="J654" s="305"/>
      <c r="K654" s="305"/>
      <c r="L654" s="305"/>
      <c r="M654" s="305"/>
      <c r="N654" s="305"/>
      <c r="O654" s="305"/>
      <c r="P654" s="305"/>
      <c r="Q654" s="305"/>
      <c r="R654" s="305"/>
      <c r="S654" s="305"/>
      <c r="T654" s="305"/>
      <c r="AG654" s="25"/>
      <c r="AL654" s="25"/>
      <c r="AN654" s="25"/>
      <c r="AS654" s="25"/>
      <c r="AU654" s="25"/>
      <c r="AZ654" s="25"/>
      <c r="BB654" s="25"/>
      <c r="BG654" s="25"/>
    </row>
    <row r="655" spans="1:59" ht="15.75" customHeight="1">
      <c r="B655" s="305"/>
      <c r="C655" s="305"/>
      <c r="D655" s="305"/>
      <c r="E655" s="305"/>
      <c r="F655" s="305"/>
      <c r="G655" s="305"/>
      <c r="H655" s="305"/>
      <c r="I655" s="305"/>
      <c r="J655" s="305"/>
      <c r="K655" s="305"/>
      <c r="L655" s="305"/>
      <c r="M655" s="305"/>
      <c r="N655" s="305"/>
      <c r="O655" s="305"/>
      <c r="P655" s="305"/>
      <c r="Q655" s="305"/>
      <c r="R655" s="305"/>
      <c r="S655" s="305"/>
      <c r="T655" s="305"/>
      <c r="AG655" s="25"/>
      <c r="AL655" s="25"/>
      <c r="AN655" s="25"/>
      <c r="AS655" s="25"/>
      <c r="AU655" s="25"/>
      <c r="AZ655" s="25"/>
      <c r="BB655" s="25"/>
      <c r="BG655" s="25"/>
    </row>
    <row r="656" spans="1:59" ht="15.75" customHeight="1">
      <c r="B656" s="305"/>
      <c r="C656" s="305"/>
      <c r="D656" s="305"/>
      <c r="E656" s="305"/>
      <c r="F656" s="305"/>
      <c r="G656" s="305"/>
      <c r="H656" s="305"/>
      <c r="I656" s="305"/>
      <c r="J656" s="305"/>
      <c r="K656" s="305"/>
      <c r="L656" s="305"/>
      <c r="M656" s="305"/>
      <c r="N656" s="305"/>
      <c r="O656" s="305"/>
      <c r="P656" s="305"/>
      <c r="Q656" s="305"/>
      <c r="R656" s="305"/>
      <c r="S656" s="305"/>
      <c r="T656" s="305"/>
      <c r="AG656" s="25"/>
      <c r="AL656" s="25"/>
      <c r="AN656" s="25"/>
      <c r="AS656" s="25"/>
      <c r="AU656" s="25"/>
      <c r="AZ656" s="25"/>
      <c r="BB656" s="25"/>
      <c r="BG656" s="25"/>
    </row>
    <row r="657" spans="2:59" ht="15.75" customHeight="1">
      <c r="B657" s="305"/>
      <c r="C657" s="305"/>
      <c r="D657" s="305"/>
      <c r="E657" s="305"/>
      <c r="F657" s="305"/>
      <c r="G657" s="305"/>
      <c r="H657" s="305"/>
      <c r="I657" s="305"/>
      <c r="J657" s="305"/>
      <c r="K657" s="305"/>
      <c r="L657" s="305"/>
      <c r="M657" s="305"/>
      <c r="N657" s="305"/>
      <c r="O657" s="305"/>
      <c r="P657" s="305"/>
      <c r="Q657" s="305"/>
      <c r="R657" s="305"/>
      <c r="S657" s="305"/>
      <c r="T657" s="305"/>
      <c r="AG657" s="25"/>
      <c r="AL657" s="25"/>
      <c r="AN657" s="25"/>
      <c r="AS657" s="25"/>
      <c r="AU657" s="25"/>
      <c r="AZ657" s="25"/>
      <c r="BB657" s="25"/>
      <c r="BG657" s="25"/>
    </row>
    <row r="658" spans="2:59" ht="15.75" customHeight="1">
      <c r="B658" s="305"/>
      <c r="C658" s="305"/>
      <c r="D658" s="305"/>
      <c r="E658" s="305"/>
      <c r="F658" s="305"/>
      <c r="G658" s="305"/>
      <c r="H658" s="305"/>
      <c r="I658" s="305"/>
      <c r="J658" s="305"/>
      <c r="K658" s="305"/>
      <c r="L658" s="305"/>
      <c r="M658" s="305"/>
      <c r="N658" s="305"/>
      <c r="O658" s="305"/>
      <c r="P658" s="305"/>
      <c r="Q658" s="305"/>
      <c r="R658" s="305"/>
      <c r="S658" s="305"/>
      <c r="T658" s="305"/>
      <c r="AG658" s="25"/>
      <c r="AL658" s="25"/>
      <c r="AN658" s="25"/>
      <c r="AS658" s="25"/>
      <c r="AU658" s="25"/>
      <c r="AZ658" s="25"/>
      <c r="BB658" s="25"/>
      <c r="BG658" s="25"/>
    </row>
    <row r="659" spans="2:59" ht="15.75" customHeight="1">
      <c r="B659" s="305"/>
      <c r="C659" s="305"/>
      <c r="D659" s="305"/>
      <c r="E659" s="305"/>
      <c r="F659" s="305"/>
      <c r="G659" s="305"/>
      <c r="H659" s="305"/>
      <c r="I659" s="305"/>
      <c r="J659" s="305"/>
      <c r="K659" s="305"/>
      <c r="L659" s="305"/>
      <c r="M659" s="305"/>
      <c r="N659" s="305"/>
      <c r="O659" s="305"/>
      <c r="P659" s="305"/>
      <c r="Q659" s="305"/>
      <c r="R659" s="305"/>
      <c r="S659" s="305"/>
      <c r="T659" s="305"/>
      <c r="AG659" s="25"/>
      <c r="AL659" s="25"/>
      <c r="AN659" s="25"/>
      <c r="AS659" s="25"/>
      <c r="AU659" s="25"/>
      <c r="AZ659" s="25"/>
      <c r="BB659" s="25"/>
      <c r="BG659" s="25"/>
    </row>
    <row r="660" spans="2:59" ht="15.75" customHeight="1">
      <c r="B660" s="305"/>
      <c r="C660" s="305"/>
      <c r="D660" s="305"/>
      <c r="E660" s="305"/>
      <c r="F660" s="305"/>
      <c r="G660" s="305"/>
      <c r="H660" s="305"/>
      <c r="I660" s="305"/>
      <c r="J660" s="305"/>
      <c r="K660" s="305"/>
      <c r="L660" s="305"/>
      <c r="M660" s="305"/>
      <c r="N660" s="305"/>
      <c r="O660" s="305"/>
      <c r="P660" s="305"/>
      <c r="Q660" s="305"/>
      <c r="R660" s="305"/>
      <c r="S660" s="305"/>
      <c r="T660" s="305"/>
      <c r="AG660" s="25"/>
      <c r="AL660" s="25"/>
      <c r="AN660" s="25"/>
      <c r="AS660" s="25"/>
      <c r="AU660" s="25"/>
      <c r="AZ660" s="25"/>
      <c r="BB660" s="25"/>
      <c r="BG660" s="25"/>
    </row>
    <row r="661" spans="2:59" ht="15.75" customHeight="1">
      <c r="B661" s="305"/>
      <c r="C661" s="305"/>
      <c r="D661" s="305"/>
      <c r="E661" s="305"/>
      <c r="F661" s="305"/>
      <c r="G661" s="305"/>
      <c r="H661" s="305"/>
      <c r="I661" s="305"/>
      <c r="J661" s="305"/>
      <c r="K661" s="305"/>
      <c r="L661" s="305"/>
      <c r="M661" s="305"/>
      <c r="N661" s="305"/>
      <c r="O661" s="305"/>
      <c r="P661" s="305"/>
      <c r="Q661" s="305"/>
      <c r="R661" s="305"/>
      <c r="S661" s="305"/>
      <c r="T661" s="305"/>
      <c r="AG661" s="25"/>
      <c r="AL661" s="25"/>
      <c r="AN661" s="25"/>
      <c r="AS661" s="25"/>
      <c r="AU661" s="25"/>
      <c r="AZ661" s="25"/>
      <c r="BB661" s="25"/>
      <c r="BG661" s="25"/>
    </row>
    <row r="662" spans="2:59" ht="15.75" customHeight="1">
      <c r="B662" s="305"/>
      <c r="C662" s="305"/>
      <c r="D662" s="305"/>
      <c r="E662" s="305"/>
      <c r="F662" s="305"/>
      <c r="G662" s="305"/>
      <c r="H662" s="305"/>
      <c r="I662" s="305"/>
      <c r="J662" s="305"/>
      <c r="K662" s="305"/>
      <c r="L662" s="305"/>
      <c r="M662" s="305"/>
      <c r="N662" s="305"/>
      <c r="O662" s="305"/>
      <c r="P662" s="305"/>
      <c r="Q662" s="305"/>
      <c r="R662" s="305"/>
      <c r="S662" s="305"/>
      <c r="T662" s="305"/>
      <c r="AG662" s="25"/>
      <c r="AL662" s="25"/>
      <c r="AN662" s="25"/>
      <c r="AS662" s="25"/>
      <c r="AU662" s="25"/>
      <c r="AZ662" s="25"/>
      <c r="BB662" s="25"/>
      <c r="BG662" s="25"/>
    </row>
    <row r="663" spans="2:59" ht="15.75" customHeight="1">
      <c r="B663" s="305"/>
      <c r="C663" s="305"/>
      <c r="D663" s="305"/>
      <c r="E663" s="305"/>
      <c r="F663" s="305"/>
      <c r="G663" s="305"/>
      <c r="H663" s="305"/>
      <c r="I663" s="305"/>
      <c r="J663" s="305"/>
      <c r="K663" s="305"/>
      <c r="L663" s="305"/>
      <c r="M663" s="305"/>
      <c r="N663" s="305"/>
      <c r="O663" s="305"/>
      <c r="P663" s="305"/>
      <c r="Q663" s="305"/>
      <c r="R663" s="305"/>
      <c r="S663" s="305"/>
      <c r="T663" s="305"/>
      <c r="AG663" s="25"/>
      <c r="AL663" s="25"/>
      <c r="AN663" s="25"/>
      <c r="AS663" s="25"/>
      <c r="AU663" s="25"/>
      <c r="AZ663" s="25"/>
      <c r="BB663" s="25"/>
      <c r="BG663" s="25"/>
    </row>
    <row r="664" spans="2:59" ht="15.75" customHeight="1">
      <c r="B664" s="305"/>
      <c r="C664" s="305"/>
      <c r="D664" s="305"/>
      <c r="E664" s="305"/>
      <c r="F664" s="305"/>
      <c r="G664" s="305"/>
      <c r="H664" s="305"/>
      <c r="I664" s="305"/>
      <c r="J664" s="305"/>
      <c r="K664" s="305"/>
      <c r="L664" s="305"/>
      <c r="M664" s="305"/>
      <c r="N664" s="305"/>
      <c r="O664" s="305"/>
      <c r="P664" s="305"/>
      <c r="Q664" s="305"/>
      <c r="R664" s="305"/>
      <c r="S664" s="305"/>
      <c r="T664" s="305"/>
      <c r="AG664" s="25"/>
      <c r="AL664" s="25"/>
      <c r="AN664" s="25"/>
      <c r="AS664" s="25"/>
      <c r="AU664" s="25"/>
      <c r="AZ664" s="25"/>
      <c r="BB664" s="25"/>
      <c r="BG664" s="25"/>
    </row>
    <row r="665" spans="2:59" ht="15.75" customHeight="1">
      <c r="B665" s="305"/>
      <c r="C665" s="305"/>
      <c r="D665" s="305"/>
      <c r="E665" s="305"/>
      <c r="F665" s="305"/>
      <c r="G665" s="305"/>
      <c r="H665" s="305"/>
      <c r="I665" s="305"/>
      <c r="J665" s="305"/>
      <c r="K665" s="305"/>
      <c r="L665" s="305"/>
      <c r="M665" s="305"/>
      <c r="N665" s="305"/>
      <c r="O665" s="305"/>
      <c r="P665" s="305"/>
      <c r="Q665" s="305"/>
      <c r="R665" s="305"/>
      <c r="S665" s="305"/>
      <c r="T665" s="305"/>
      <c r="AG665" s="25"/>
      <c r="AL665" s="25"/>
      <c r="AN665" s="25"/>
      <c r="AS665" s="25"/>
      <c r="AU665" s="25"/>
      <c r="AZ665" s="25"/>
      <c r="BB665" s="25"/>
      <c r="BG665" s="25"/>
    </row>
    <row r="666" spans="2:59" ht="15.75" customHeight="1">
      <c r="B666" s="305"/>
      <c r="C666" s="305"/>
      <c r="D666" s="305"/>
      <c r="E666" s="305"/>
      <c r="F666" s="305"/>
      <c r="G666" s="305"/>
      <c r="H666" s="305"/>
      <c r="I666" s="305"/>
      <c r="J666" s="305"/>
      <c r="K666" s="305"/>
      <c r="L666" s="305"/>
      <c r="M666" s="305"/>
      <c r="N666" s="305"/>
      <c r="O666" s="305"/>
      <c r="P666" s="305"/>
      <c r="Q666" s="305"/>
      <c r="R666" s="305"/>
      <c r="S666" s="305"/>
      <c r="T666" s="305"/>
      <c r="AG666" s="25"/>
      <c r="AL666" s="25"/>
      <c r="AN666" s="25"/>
      <c r="AS666" s="25"/>
      <c r="AU666" s="25"/>
      <c r="AZ666" s="25"/>
      <c r="BB666" s="25"/>
      <c r="BG666" s="25"/>
    </row>
    <row r="667" spans="2:59" ht="15.75" customHeight="1">
      <c r="B667" s="305"/>
      <c r="C667" s="305"/>
      <c r="D667" s="305"/>
      <c r="E667" s="305"/>
      <c r="F667" s="305"/>
      <c r="G667" s="305"/>
      <c r="H667" s="305"/>
      <c r="I667" s="305"/>
      <c r="J667" s="305"/>
      <c r="K667" s="305"/>
      <c r="L667" s="305"/>
      <c r="M667" s="305"/>
      <c r="N667" s="305"/>
      <c r="O667" s="305"/>
      <c r="P667" s="305"/>
      <c r="Q667" s="305"/>
      <c r="R667" s="305"/>
      <c r="S667" s="305"/>
      <c r="T667" s="305"/>
      <c r="AG667" s="25"/>
      <c r="AL667" s="25"/>
      <c r="AN667" s="25"/>
      <c r="AS667" s="25"/>
      <c r="AU667" s="25"/>
      <c r="AZ667" s="25"/>
      <c r="BB667" s="25"/>
      <c r="BG667" s="25"/>
    </row>
    <row r="668" spans="2:59" ht="15.75" customHeight="1">
      <c r="B668" s="305"/>
      <c r="C668" s="305"/>
      <c r="D668" s="305"/>
      <c r="E668" s="305"/>
      <c r="F668" s="305"/>
      <c r="G668" s="305"/>
      <c r="H668" s="305"/>
      <c r="I668" s="305"/>
      <c r="J668" s="305"/>
      <c r="K668" s="305"/>
      <c r="L668" s="305"/>
      <c r="M668" s="305"/>
      <c r="N668" s="305"/>
      <c r="O668" s="305"/>
      <c r="P668" s="305"/>
      <c r="Q668" s="305"/>
      <c r="R668" s="305"/>
      <c r="S668" s="305"/>
      <c r="T668" s="305"/>
      <c r="AG668" s="25"/>
      <c r="AL668" s="25"/>
      <c r="AN668" s="25"/>
      <c r="AS668" s="25"/>
      <c r="AU668" s="25"/>
      <c r="AZ668" s="25"/>
      <c r="BB668" s="25"/>
      <c r="BG668" s="25"/>
    </row>
    <row r="669" spans="2:59" ht="15.75" customHeight="1">
      <c r="B669" s="305"/>
      <c r="C669" s="305"/>
      <c r="D669" s="305"/>
      <c r="E669" s="305"/>
      <c r="F669" s="305"/>
      <c r="G669" s="305"/>
      <c r="H669" s="305"/>
      <c r="I669" s="305"/>
      <c r="J669" s="305"/>
      <c r="K669" s="305"/>
      <c r="L669" s="305"/>
      <c r="M669" s="305"/>
      <c r="N669" s="305"/>
      <c r="O669" s="305"/>
      <c r="P669" s="305"/>
      <c r="Q669" s="305"/>
      <c r="R669" s="305"/>
      <c r="S669" s="305"/>
      <c r="T669" s="305"/>
      <c r="AG669" s="25"/>
      <c r="AL669" s="25"/>
      <c r="AN669" s="25"/>
      <c r="AS669" s="25"/>
      <c r="AU669" s="25"/>
      <c r="AZ669" s="25"/>
      <c r="BB669" s="25"/>
      <c r="BG669" s="25"/>
    </row>
    <row r="670" spans="2:59" ht="15.75" customHeight="1">
      <c r="B670" s="305"/>
      <c r="C670" s="305"/>
      <c r="D670" s="305"/>
      <c r="E670" s="305"/>
      <c r="F670" s="305"/>
      <c r="G670" s="305"/>
      <c r="H670" s="305"/>
      <c r="I670" s="305"/>
      <c r="J670" s="305"/>
      <c r="K670" s="305"/>
      <c r="L670" s="305"/>
      <c r="M670" s="305"/>
      <c r="N670" s="305"/>
      <c r="O670" s="305"/>
      <c r="P670" s="305"/>
      <c r="Q670" s="305"/>
      <c r="R670" s="305"/>
      <c r="S670" s="305"/>
      <c r="T670" s="305"/>
      <c r="AG670" s="25"/>
      <c r="AL670" s="25"/>
      <c r="AN670" s="25"/>
      <c r="AS670" s="25"/>
      <c r="AU670" s="25"/>
      <c r="AZ670" s="25"/>
      <c r="BB670" s="25"/>
      <c r="BG670" s="25"/>
    </row>
    <row r="671" spans="2:59" ht="15.75" customHeight="1">
      <c r="B671" s="305"/>
      <c r="C671" s="305"/>
      <c r="D671" s="305"/>
      <c r="E671" s="305"/>
      <c r="F671" s="305"/>
      <c r="G671" s="305"/>
      <c r="H671" s="305"/>
      <c r="I671" s="305"/>
      <c r="J671" s="305"/>
      <c r="K671" s="305"/>
      <c r="L671" s="305"/>
      <c r="M671" s="305"/>
      <c r="N671" s="305"/>
      <c r="O671" s="305"/>
      <c r="P671" s="305"/>
      <c r="Q671" s="305"/>
      <c r="R671" s="305"/>
      <c r="S671" s="305"/>
      <c r="T671" s="305"/>
      <c r="AG671" s="25"/>
      <c r="AL671" s="25"/>
      <c r="AN671" s="25"/>
      <c r="AS671" s="25"/>
      <c r="AU671" s="25"/>
      <c r="AZ671" s="25"/>
      <c r="BB671" s="25"/>
      <c r="BG671" s="25"/>
    </row>
    <row r="672" spans="2:59" ht="15.75" customHeight="1">
      <c r="B672" s="305"/>
      <c r="C672" s="305"/>
      <c r="D672" s="305"/>
      <c r="E672" s="305"/>
      <c r="F672" s="305"/>
      <c r="G672" s="305"/>
      <c r="H672" s="305"/>
      <c r="I672" s="305"/>
      <c r="J672" s="305"/>
      <c r="K672" s="305"/>
      <c r="L672" s="305"/>
      <c r="M672" s="305"/>
      <c r="N672" s="305"/>
      <c r="O672" s="305"/>
      <c r="P672" s="305"/>
      <c r="Q672" s="305"/>
      <c r="R672" s="305"/>
      <c r="S672" s="305"/>
      <c r="T672" s="305"/>
      <c r="AG672" s="25"/>
      <c r="AL672" s="25"/>
      <c r="AN672" s="25"/>
      <c r="AS672" s="25"/>
      <c r="AU672" s="25"/>
      <c r="AZ672" s="25"/>
      <c r="BB672" s="25"/>
      <c r="BG672" s="25"/>
    </row>
    <row r="673" spans="1:59" ht="15.75" customHeight="1">
      <c r="B673" s="305"/>
      <c r="C673" s="305"/>
      <c r="D673" s="305"/>
      <c r="E673" s="305"/>
      <c r="F673" s="305"/>
      <c r="G673" s="305"/>
      <c r="H673" s="305"/>
      <c r="I673" s="305"/>
      <c r="J673" s="305"/>
      <c r="K673" s="305"/>
      <c r="L673" s="305"/>
      <c r="M673" s="305"/>
      <c r="N673" s="305"/>
      <c r="O673" s="305"/>
      <c r="P673" s="305"/>
      <c r="Q673" s="305"/>
      <c r="R673" s="305"/>
      <c r="S673" s="305"/>
      <c r="T673" s="305"/>
      <c r="AG673" s="25"/>
      <c r="AL673" s="25"/>
      <c r="AN673" s="25"/>
      <c r="AS673" s="25"/>
      <c r="AU673" s="25"/>
      <c r="AZ673" s="25"/>
      <c r="BB673" s="25"/>
      <c r="BG673" s="25"/>
    </row>
    <row r="674" spans="1:59" ht="15.75" customHeight="1">
      <c r="B674" s="305"/>
      <c r="C674" s="305"/>
      <c r="D674" s="305"/>
      <c r="E674" s="305"/>
      <c r="F674" s="305"/>
      <c r="G674" s="305"/>
      <c r="H674" s="305"/>
      <c r="I674" s="305"/>
      <c r="J674" s="305"/>
      <c r="K674" s="305"/>
      <c r="L674" s="305"/>
      <c r="M674" s="305"/>
      <c r="N674" s="305"/>
      <c r="O674" s="305"/>
      <c r="P674" s="305"/>
      <c r="Q674" s="305"/>
      <c r="R674" s="305"/>
      <c r="S674" s="305"/>
      <c r="T674" s="305"/>
      <c r="AG674" s="25"/>
      <c r="AL674" s="25"/>
      <c r="AN674" s="25"/>
      <c r="AS674" s="25"/>
      <c r="AU674" s="25"/>
      <c r="AZ674" s="25"/>
      <c r="BB674" s="25"/>
      <c r="BG674" s="25"/>
    </row>
    <row r="675" spans="1:59" ht="15.75" customHeight="1">
      <c r="B675" s="305"/>
      <c r="C675" s="305"/>
      <c r="D675" s="305"/>
      <c r="E675" s="305"/>
      <c r="F675" s="305"/>
      <c r="G675" s="305"/>
      <c r="H675" s="305"/>
      <c r="I675" s="305"/>
      <c r="J675" s="305"/>
      <c r="K675" s="305"/>
      <c r="L675" s="305"/>
      <c r="M675" s="305"/>
      <c r="N675" s="305"/>
      <c r="O675" s="305"/>
      <c r="P675" s="305"/>
      <c r="Q675" s="305"/>
      <c r="R675" s="305"/>
      <c r="S675" s="305"/>
      <c r="T675" s="305"/>
      <c r="AG675" s="25"/>
      <c r="AL675" s="25"/>
      <c r="AN675" s="25"/>
      <c r="AS675" s="25"/>
      <c r="AU675" s="25"/>
      <c r="AZ675" s="25"/>
      <c r="BB675" s="25"/>
      <c r="BG675" s="25"/>
    </row>
    <row r="676" spans="1:59" ht="15.75" customHeight="1">
      <c r="B676" s="305"/>
      <c r="C676" s="305"/>
      <c r="D676" s="305"/>
      <c r="E676" s="305"/>
      <c r="F676" s="305"/>
      <c r="G676" s="305"/>
      <c r="H676" s="305"/>
      <c r="I676" s="305"/>
      <c r="J676" s="305"/>
      <c r="K676" s="305"/>
      <c r="L676" s="305"/>
      <c r="M676" s="305"/>
      <c r="N676" s="305"/>
      <c r="O676" s="305"/>
      <c r="P676" s="305"/>
      <c r="Q676" s="305"/>
      <c r="R676" s="305"/>
      <c r="S676" s="305"/>
      <c r="T676" s="305"/>
      <c r="AG676" s="25"/>
      <c r="AL676" s="25"/>
      <c r="AN676" s="25"/>
      <c r="AS676" s="25"/>
      <c r="AU676" s="25"/>
      <c r="AZ676" s="25"/>
      <c r="BB676" s="25"/>
      <c r="BG676" s="25"/>
    </row>
    <row r="677" spans="1:59">
      <c r="B677" s="346" t="s">
        <v>158</v>
      </c>
      <c r="C677" s="346"/>
      <c r="D677" s="346"/>
      <c r="E677" s="346"/>
      <c r="F677" s="346"/>
      <c r="G677" s="346"/>
      <c r="H677" s="346"/>
      <c r="I677" s="346"/>
      <c r="J677" s="346"/>
      <c r="K677" s="307">
        <v>67.099999999999994</v>
      </c>
      <c r="L677" s="307"/>
      <c r="M677" s="307"/>
      <c r="O677" s="308"/>
      <c r="P677" s="308"/>
      <c r="Q677" s="308"/>
      <c r="R677" s="308"/>
      <c r="S677" s="79" t="s">
        <v>107</v>
      </c>
      <c r="T677" s="309">
        <f>K677*O677</f>
        <v>0</v>
      </c>
      <c r="U677" s="309"/>
      <c r="V677" s="309"/>
      <c r="W677" s="309"/>
      <c r="X677" s="309"/>
      <c r="AG677" s="310"/>
      <c r="AH677" s="310"/>
      <c r="AI677" s="310"/>
      <c r="AJ677" s="291"/>
      <c r="AK677" s="291"/>
      <c r="AL677" s="291"/>
      <c r="AN677" s="310"/>
      <c r="AO677" s="310"/>
      <c r="AP677" s="310"/>
      <c r="AQ677" s="291"/>
      <c r="AR677" s="291"/>
      <c r="AS677" s="291"/>
      <c r="AU677" s="310"/>
      <c r="AV677" s="310"/>
      <c r="AW677" s="310"/>
      <c r="AX677" s="291"/>
      <c r="AY677" s="291"/>
      <c r="AZ677" s="291"/>
      <c r="BB677" s="310"/>
      <c r="BC677" s="310"/>
      <c r="BD677" s="310"/>
      <c r="BE677" s="291"/>
      <c r="BF677" s="291"/>
      <c r="BG677" s="291"/>
    </row>
    <row r="678" spans="1:59" ht="15.75" customHeight="1">
      <c r="B678" s="91"/>
      <c r="C678" s="91"/>
      <c r="D678" s="91"/>
      <c r="E678" s="91"/>
      <c r="F678" s="91"/>
      <c r="G678" s="91"/>
      <c r="H678" s="91"/>
      <c r="I678" s="91"/>
      <c r="J678" s="91"/>
      <c r="K678" s="91"/>
      <c r="L678" s="91"/>
      <c r="M678" s="91"/>
      <c r="N678" s="91"/>
      <c r="O678" s="147"/>
      <c r="P678" s="147"/>
      <c r="Q678" s="147"/>
      <c r="R678" s="147"/>
      <c r="S678" s="91"/>
      <c r="T678" s="126"/>
      <c r="AG678" s="25"/>
      <c r="AL678" s="25"/>
      <c r="AN678" s="25"/>
      <c r="AS678" s="25"/>
      <c r="AU678" s="25"/>
      <c r="AZ678" s="25"/>
      <c r="BB678" s="25"/>
      <c r="BG678" s="25"/>
    </row>
    <row r="679" spans="1:59">
      <c r="B679" s="90"/>
      <c r="C679" s="83"/>
      <c r="D679" s="83"/>
      <c r="E679" s="83"/>
      <c r="F679" s="83"/>
      <c r="G679" s="83"/>
      <c r="H679" s="83"/>
      <c r="I679" s="83"/>
      <c r="J679" s="83"/>
      <c r="K679" s="78"/>
      <c r="L679" s="79"/>
      <c r="M679" s="79"/>
      <c r="O679" s="145"/>
      <c r="P679" s="145"/>
      <c r="Q679" s="145"/>
      <c r="R679" s="145"/>
      <c r="S679" s="79"/>
      <c r="T679" s="116"/>
      <c r="U679" s="116"/>
      <c r="V679" s="116"/>
      <c r="W679" s="116"/>
      <c r="X679" s="116"/>
      <c r="AG679" s="81"/>
      <c r="AH679" s="81"/>
      <c r="AI679" s="81"/>
      <c r="AJ679" s="80"/>
      <c r="AK679" s="80"/>
      <c r="AL679" s="80"/>
      <c r="AN679" s="81"/>
      <c r="AO679" s="81"/>
      <c r="AP679" s="81"/>
      <c r="AQ679" s="80"/>
      <c r="AR679" s="80"/>
      <c r="AS679" s="80"/>
      <c r="AU679" s="81"/>
      <c r="AV679" s="81"/>
      <c r="AW679" s="81"/>
      <c r="AX679" s="80"/>
      <c r="AY679" s="80"/>
      <c r="AZ679" s="80"/>
      <c r="BB679" s="81"/>
      <c r="BC679" s="81"/>
      <c r="BD679" s="81"/>
      <c r="BE679" s="80"/>
      <c r="BF679" s="80"/>
      <c r="BG679" s="80"/>
    </row>
    <row r="680" spans="1:59" ht="16.5" thickBot="1">
      <c r="B680" s="90"/>
      <c r="C680" s="83"/>
      <c r="D680" s="83"/>
      <c r="E680" s="83"/>
      <c r="F680" s="83"/>
      <c r="G680" s="83"/>
      <c r="H680" s="83"/>
      <c r="I680" s="83"/>
      <c r="J680" s="83"/>
      <c r="K680" s="78"/>
      <c r="L680" s="79"/>
      <c r="M680" s="79"/>
      <c r="O680" s="145"/>
      <c r="P680" s="145"/>
      <c r="Q680" s="145"/>
      <c r="R680" s="145"/>
      <c r="S680" s="79"/>
      <c r="T680" s="116"/>
      <c r="U680" s="116"/>
      <c r="V680" s="116"/>
      <c r="W680" s="116"/>
      <c r="X680" s="116"/>
      <c r="AG680" s="81"/>
      <c r="AH680" s="81"/>
      <c r="AI680" s="81"/>
      <c r="AJ680" s="80"/>
      <c r="AK680" s="80"/>
      <c r="AL680" s="80"/>
      <c r="AN680" s="81"/>
      <c r="AO680" s="81"/>
      <c r="AP680" s="81"/>
      <c r="AQ680" s="80"/>
      <c r="AR680" s="80"/>
      <c r="AS680" s="80"/>
      <c r="AU680" s="81"/>
      <c r="AV680" s="81"/>
      <c r="AW680" s="81"/>
      <c r="AX680" s="80"/>
      <c r="AY680" s="80"/>
      <c r="AZ680" s="80"/>
      <c r="BB680" s="81"/>
      <c r="BC680" s="81"/>
      <c r="BD680" s="81"/>
      <c r="BE680" s="80"/>
      <c r="BF680" s="80"/>
      <c r="BG680" s="80"/>
    </row>
    <row r="681" spans="1:59" ht="16.5" customHeight="1" thickBot="1">
      <c r="A681" s="85" t="str">
        <f>A576</f>
        <v>5.</v>
      </c>
      <c r="B681" s="323" t="str">
        <f>B576</f>
        <v>FASADERSKI RADOVI</v>
      </c>
      <c r="C681" s="323"/>
      <c r="D681" s="323"/>
      <c r="E681" s="323"/>
      <c r="F681" s="323"/>
      <c r="G681" s="323"/>
      <c r="H681" s="323"/>
      <c r="I681" s="323"/>
      <c r="J681" s="323"/>
      <c r="K681" s="323"/>
      <c r="L681" s="323"/>
      <c r="M681" s="323"/>
      <c r="N681" s="323"/>
      <c r="O681" s="324" t="s">
        <v>108</v>
      </c>
      <c r="P681" s="324"/>
      <c r="Q681" s="324"/>
      <c r="R681" s="324"/>
      <c r="S681" s="86" t="s">
        <v>107</v>
      </c>
      <c r="T681" s="325">
        <f>SUM(T602:X678)</f>
        <v>0</v>
      </c>
      <c r="U681" s="325"/>
      <c r="V681" s="325"/>
      <c r="W681" s="325"/>
      <c r="X681" s="325"/>
      <c r="AG681" s="291"/>
      <c r="AH681" s="291"/>
      <c r="AI681" s="291"/>
      <c r="AJ681" s="291"/>
      <c r="AK681" s="291"/>
      <c r="AL681" s="291"/>
      <c r="AN681" s="291"/>
      <c r="AO681" s="291"/>
      <c r="AP681" s="291"/>
      <c r="AQ681" s="291"/>
      <c r="AR681" s="291"/>
      <c r="AS681" s="291"/>
      <c r="AU681" s="291"/>
      <c r="AV681" s="291"/>
      <c r="AW681" s="291"/>
      <c r="AX681" s="291"/>
      <c r="AY681" s="291"/>
      <c r="AZ681" s="291"/>
      <c r="BB681" s="291"/>
      <c r="BC681" s="291"/>
      <c r="BD681" s="291"/>
      <c r="BE681" s="291"/>
      <c r="BF681" s="291"/>
      <c r="BG681" s="291"/>
    </row>
    <row r="682" spans="1:59" ht="16.5" thickBot="1">
      <c r="A682" s="173" t="str">
        <f>B59</f>
        <v>6.</v>
      </c>
      <c r="B682" s="331" t="str">
        <f>C59</f>
        <v>KROVOPOKRIVAČKI RADOVI</v>
      </c>
      <c r="C682" s="331"/>
      <c r="D682" s="331"/>
      <c r="E682" s="331"/>
      <c r="F682" s="331"/>
      <c r="G682" s="331"/>
      <c r="H682" s="331"/>
      <c r="I682" s="331"/>
      <c r="J682" s="331"/>
      <c r="K682" s="331"/>
      <c r="L682" s="331"/>
      <c r="M682" s="331"/>
      <c r="N682" s="331"/>
      <c r="O682" s="331"/>
      <c r="P682" s="331"/>
      <c r="Q682" s="331"/>
      <c r="R682" s="331"/>
      <c r="S682" s="331"/>
      <c r="T682" s="331"/>
      <c r="U682" s="331"/>
      <c r="V682" s="331"/>
      <c r="W682" s="331"/>
      <c r="X682" s="331"/>
      <c r="AG682" s="25"/>
      <c r="AL682" s="25"/>
      <c r="AN682" s="25"/>
      <c r="AS682" s="25"/>
      <c r="AU682" s="25"/>
      <c r="AZ682" s="25"/>
      <c r="BB682" s="25"/>
      <c r="BG682" s="25"/>
    </row>
    <row r="683" spans="1:59">
      <c r="AG683" s="25"/>
      <c r="AL683" s="25"/>
      <c r="AN683" s="25"/>
      <c r="AS683" s="25"/>
      <c r="AU683" s="25"/>
      <c r="AZ683" s="25"/>
      <c r="BB683" s="25"/>
      <c r="BG683" s="25"/>
    </row>
    <row r="684" spans="1:59" s="68" customFormat="1" ht="12.75" outlineLevel="1">
      <c r="A684" s="67"/>
      <c r="B684" s="337" t="s">
        <v>315</v>
      </c>
      <c r="C684" s="337"/>
      <c r="D684" s="337"/>
      <c r="E684" s="337"/>
      <c r="F684" s="337"/>
      <c r="G684" s="337"/>
      <c r="H684" s="337"/>
      <c r="I684" s="337"/>
      <c r="J684" s="337"/>
      <c r="K684" s="337"/>
      <c r="L684" s="337"/>
      <c r="M684" s="337"/>
      <c r="N684" s="337"/>
      <c r="O684" s="337"/>
      <c r="P684" s="337"/>
      <c r="Q684" s="337"/>
      <c r="R684" s="337"/>
      <c r="S684" s="337"/>
      <c r="T684" s="337"/>
      <c r="U684" s="337"/>
      <c r="V684" s="337"/>
      <c r="W684" s="337"/>
      <c r="X684" s="337"/>
    </row>
    <row r="685" spans="1:59" s="68" customFormat="1" ht="12.75" outlineLevel="1">
      <c r="A685" s="67"/>
      <c r="B685" s="337"/>
      <c r="C685" s="337"/>
      <c r="D685" s="337"/>
      <c r="E685" s="337"/>
      <c r="F685" s="337"/>
      <c r="G685" s="337"/>
      <c r="H685" s="337"/>
      <c r="I685" s="337"/>
      <c r="J685" s="337"/>
      <c r="K685" s="337"/>
      <c r="L685" s="337"/>
      <c r="M685" s="337"/>
      <c r="N685" s="337"/>
      <c r="O685" s="337"/>
      <c r="P685" s="337"/>
      <c r="Q685" s="337"/>
      <c r="R685" s="337"/>
      <c r="S685" s="337"/>
      <c r="T685" s="337"/>
      <c r="U685" s="337"/>
      <c r="V685" s="337"/>
      <c r="W685" s="337"/>
      <c r="X685" s="337"/>
    </row>
    <row r="686" spans="1:59" s="68" customFormat="1" ht="12.75" outlineLevel="1">
      <c r="A686" s="67"/>
      <c r="B686" s="336" t="s">
        <v>185</v>
      </c>
      <c r="C686" s="336"/>
      <c r="D686" s="336"/>
      <c r="E686" s="336"/>
      <c r="F686" s="336"/>
      <c r="G686" s="336"/>
      <c r="H686" s="336"/>
      <c r="I686" s="336"/>
      <c r="J686" s="336"/>
      <c r="K686" s="336"/>
      <c r="L686" s="336"/>
      <c r="M686" s="336"/>
      <c r="N686" s="336"/>
      <c r="O686" s="336"/>
      <c r="P686" s="336"/>
      <c r="Q686" s="336"/>
      <c r="R686" s="336"/>
      <c r="S686" s="336"/>
      <c r="T686" s="336"/>
      <c r="U686" s="336"/>
      <c r="V686" s="336"/>
      <c r="W686" s="336"/>
      <c r="X686" s="336"/>
    </row>
    <row r="687" spans="1:59" s="68" customFormat="1" ht="12.75" outlineLevel="1">
      <c r="A687" s="67"/>
      <c r="B687" s="336" t="s">
        <v>194</v>
      </c>
      <c r="C687" s="336"/>
      <c r="D687" s="336"/>
      <c r="E687" s="336"/>
      <c r="F687" s="336"/>
      <c r="G687" s="336"/>
      <c r="H687" s="336"/>
      <c r="I687" s="336"/>
      <c r="J687" s="336"/>
      <c r="K687" s="336"/>
      <c r="L687" s="336"/>
      <c r="M687" s="336"/>
      <c r="N687" s="336"/>
      <c r="O687" s="336"/>
      <c r="P687" s="336"/>
      <c r="Q687" s="336"/>
      <c r="R687" s="336"/>
      <c r="S687" s="336"/>
      <c r="T687" s="336"/>
      <c r="U687" s="336"/>
      <c r="V687" s="336"/>
      <c r="W687" s="336"/>
      <c r="X687" s="336"/>
    </row>
    <row r="688" spans="1:59" s="68" customFormat="1" ht="12.75" outlineLevel="1">
      <c r="A688" s="67"/>
      <c r="B688" s="336"/>
      <c r="C688" s="336"/>
      <c r="D688" s="336"/>
      <c r="E688" s="336"/>
      <c r="F688" s="336"/>
      <c r="G688" s="336"/>
      <c r="H688" s="336"/>
      <c r="I688" s="336"/>
      <c r="J688" s="336"/>
      <c r="K688" s="336"/>
      <c r="L688" s="336"/>
      <c r="M688" s="336"/>
      <c r="N688" s="336"/>
      <c r="O688" s="336"/>
      <c r="P688" s="336"/>
      <c r="Q688" s="336"/>
      <c r="R688" s="336"/>
      <c r="S688" s="336"/>
      <c r="T688" s="336"/>
      <c r="U688" s="336"/>
      <c r="V688" s="336"/>
      <c r="W688" s="336"/>
      <c r="X688" s="336"/>
    </row>
    <row r="689" spans="1:24" s="68" customFormat="1" ht="12.75" outlineLevel="1">
      <c r="A689" s="67"/>
      <c r="B689" s="336" t="s">
        <v>195</v>
      </c>
      <c r="C689" s="336"/>
      <c r="D689" s="336"/>
      <c r="E689" s="336"/>
      <c r="F689" s="336"/>
      <c r="G689" s="336"/>
      <c r="H689" s="336"/>
      <c r="I689" s="336"/>
      <c r="J689" s="336"/>
      <c r="K689" s="336"/>
      <c r="L689" s="336"/>
      <c r="M689" s="336"/>
      <c r="N689" s="336"/>
      <c r="O689" s="336"/>
      <c r="P689" s="336"/>
      <c r="Q689" s="336"/>
      <c r="R689" s="336"/>
      <c r="S689" s="336"/>
      <c r="T689" s="336"/>
      <c r="U689" s="336"/>
      <c r="V689" s="336"/>
      <c r="W689" s="336"/>
      <c r="X689" s="336"/>
    </row>
    <row r="690" spans="1:24" s="68" customFormat="1" ht="12.75" outlineLevel="1">
      <c r="A690" s="67"/>
      <c r="B690" s="336"/>
      <c r="C690" s="336"/>
      <c r="D690" s="336"/>
      <c r="E690" s="336"/>
      <c r="F690" s="336"/>
      <c r="G690" s="336"/>
      <c r="H690" s="336"/>
      <c r="I690" s="336"/>
      <c r="J690" s="336"/>
      <c r="K690" s="336"/>
      <c r="L690" s="336"/>
      <c r="M690" s="336"/>
      <c r="N690" s="336"/>
      <c r="O690" s="336"/>
      <c r="P690" s="336"/>
      <c r="Q690" s="336"/>
      <c r="R690" s="336"/>
      <c r="S690" s="336"/>
      <c r="T690" s="336"/>
      <c r="U690" s="336"/>
      <c r="V690" s="336"/>
      <c r="W690" s="336"/>
      <c r="X690" s="336"/>
    </row>
    <row r="691" spans="1:24" s="68" customFormat="1" ht="12.75" outlineLevel="1">
      <c r="A691" s="67"/>
      <c r="B691" s="336" t="s">
        <v>196</v>
      </c>
      <c r="C691" s="336"/>
      <c r="D691" s="336"/>
      <c r="E691" s="336"/>
      <c r="F691" s="336"/>
      <c r="G691" s="336"/>
      <c r="H691" s="336"/>
      <c r="I691" s="336"/>
      <c r="J691" s="336"/>
      <c r="K691" s="336"/>
      <c r="L691" s="336"/>
      <c r="M691" s="336"/>
      <c r="N691" s="336"/>
      <c r="O691" s="336"/>
      <c r="P691" s="336"/>
      <c r="Q691" s="336"/>
      <c r="R691" s="336"/>
      <c r="S691" s="336"/>
      <c r="T691" s="336"/>
      <c r="U691" s="336"/>
      <c r="V691" s="336"/>
      <c r="W691" s="336"/>
      <c r="X691" s="336"/>
    </row>
    <row r="692" spans="1:24" s="68" customFormat="1" ht="12.75" outlineLevel="1">
      <c r="A692" s="67"/>
      <c r="B692" s="336"/>
      <c r="C692" s="336"/>
      <c r="D692" s="336"/>
      <c r="E692" s="336"/>
      <c r="F692" s="336"/>
      <c r="G692" s="336"/>
      <c r="H692" s="336"/>
      <c r="I692" s="336"/>
      <c r="J692" s="336"/>
      <c r="K692" s="336"/>
      <c r="L692" s="336"/>
      <c r="M692" s="336"/>
      <c r="N692" s="336"/>
      <c r="O692" s="336"/>
      <c r="P692" s="336"/>
      <c r="Q692" s="336"/>
      <c r="R692" s="336"/>
      <c r="S692" s="336"/>
      <c r="T692" s="336"/>
      <c r="U692" s="336"/>
      <c r="V692" s="336"/>
      <c r="W692" s="336"/>
      <c r="X692" s="336"/>
    </row>
    <row r="693" spans="1:24" s="68" customFormat="1" ht="12.75" outlineLevel="1">
      <c r="A693" s="67"/>
      <c r="B693" s="336"/>
      <c r="C693" s="336"/>
      <c r="D693" s="336"/>
      <c r="E693" s="336"/>
      <c r="F693" s="336"/>
      <c r="G693" s="336"/>
      <c r="H693" s="336"/>
      <c r="I693" s="336"/>
      <c r="J693" s="336"/>
      <c r="K693" s="336"/>
      <c r="L693" s="336"/>
      <c r="M693" s="336"/>
      <c r="N693" s="336"/>
      <c r="O693" s="336"/>
      <c r="P693" s="336"/>
      <c r="Q693" s="336"/>
      <c r="R693" s="336"/>
      <c r="S693" s="336"/>
      <c r="T693" s="336"/>
      <c r="U693" s="336"/>
      <c r="V693" s="336"/>
      <c r="W693" s="336"/>
      <c r="X693" s="336"/>
    </row>
    <row r="694" spans="1:24" s="68" customFormat="1" ht="12.75" outlineLevel="1">
      <c r="A694" s="67"/>
      <c r="B694" s="336"/>
      <c r="C694" s="336"/>
      <c r="D694" s="336"/>
      <c r="E694" s="336"/>
      <c r="F694" s="336"/>
      <c r="G694" s="336"/>
      <c r="H694" s="336"/>
      <c r="I694" s="336"/>
      <c r="J694" s="336"/>
      <c r="K694" s="336"/>
      <c r="L694" s="336"/>
      <c r="M694" s="336"/>
      <c r="N694" s="336"/>
      <c r="O694" s="336"/>
      <c r="P694" s="336"/>
      <c r="Q694" s="336"/>
      <c r="R694" s="336"/>
      <c r="S694" s="336"/>
      <c r="T694" s="336"/>
      <c r="U694" s="336"/>
      <c r="V694" s="336"/>
      <c r="W694" s="336"/>
      <c r="X694" s="336"/>
    </row>
    <row r="695" spans="1:24" s="68" customFormat="1" ht="12.75" outlineLevel="1">
      <c r="A695" s="67"/>
      <c r="B695" s="336" t="s">
        <v>197</v>
      </c>
      <c r="C695" s="336"/>
      <c r="D695" s="336"/>
      <c r="E695" s="336"/>
      <c r="F695" s="336"/>
      <c r="G695" s="336"/>
      <c r="H695" s="336"/>
      <c r="I695" s="336"/>
      <c r="J695" s="336"/>
      <c r="K695" s="336"/>
      <c r="L695" s="336"/>
      <c r="M695" s="336"/>
      <c r="N695" s="336"/>
      <c r="O695" s="336"/>
      <c r="P695" s="336"/>
      <c r="Q695" s="336"/>
      <c r="R695" s="336"/>
      <c r="S695" s="336"/>
      <c r="T695" s="336"/>
      <c r="U695" s="336"/>
      <c r="V695" s="336"/>
      <c r="W695" s="336"/>
      <c r="X695" s="336"/>
    </row>
    <row r="696" spans="1:24" s="68" customFormat="1" ht="12.75" outlineLevel="1">
      <c r="A696" s="67"/>
      <c r="B696" s="336"/>
      <c r="C696" s="336"/>
      <c r="D696" s="336"/>
      <c r="E696" s="336"/>
      <c r="F696" s="336"/>
      <c r="G696" s="336"/>
      <c r="H696" s="336"/>
      <c r="I696" s="336"/>
      <c r="J696" s="336"/>
      <c r="K696" s="336"/>
      <c r="L696" s="336"/>
      <c r="M696" s="336"/>
      <c r="N696" s="336"/>
      <c r="O696" s="336"/>
      <c r="P696" s="336"/>
      <c r="Q696" s="336"/>
      <c r="R696" s="336"/>
      <c r="S696" s="336"/>
      <c r="T696" s="336"/>
      <c r="U696" s="336"/>
      <c r="V696" s="336"/>
      <c r="W696" s="336"/>
      <c r="X696" s="336"/>
    </row>
    <row r="697" spans="1:24" s="68" customFormat="1" ht="12.75" outlineLevel="1">
      <c r="A697" s="67"/>
      <c r="B697" s="336"/>
      <c r="C697" s="336"/>
      <c r="D697" s="336"/>
      <c r="E697" s="336"/>
      <c r="F697" s="336"/>
      <c r="G697" s="336"/>
      <c r="H697" s="336"/>
      <c r="I697" s="336"/>
      <c r="J697" s="336"/>
      <c r="K697" s="336"/>
      <c r="L697" s="336"/>
      <c r="M697" s="336"/>
      <c r="N697" s="336"/>
      <c r="O697" s="336"/>
      <c r="P697" s="336"/>
      <c r="Q697" s="336"/>
      <c r="R697" s="336"/>
      <c r="S697" s="336"/>
      <c r="T697" s="336"/>
      <c r="U697" s="336"/>
      <c r="V697" s="336"/>
      <c r="W697" s="336"/>
      <c r="X697" s="336"/>
    </row>
    <row r="698" spans="1:24" s="68" customFormat="1" ht="12.75" outlineLevel="1">
      <c r="A698" s="67"/>
      <c r="B698" s="336" t="s">
        <v>198</v>
      </c>
      <c r="C698" s="336"/>
      <c r="D698" s="336"/>
      <c r="E698" s="336"/>
      <c r="F698" s="336"/>
      <c r="G698" s="336"/>
      <c r="H698" s="336"/>
      <c r="I698" s="336"/>
      <c r="J698" s="336"/>
      <c r="K698" s="336"/>
      <c r="L698" s="336"/>
      <c r="M698" s="336"/>
      <c r="N698" s="336"/>
      <c r="O698" s="336"/>
      <c r="P698" s="336"/>
      <c r="Q698" s="336"/>
      <c r="R698" s="336"/>
      <c r="S698" s="336"/>
      <c r="T698" s="336"/>
      <c r="U698" s="336"/>
      <c r="V698" s="336"/>
      <c r="W698" s="336"/>
      <c r="X698" s="336"/>
    </row>
    <row r="699" spans="1:24" s="68" customFormat="1" ht="12.75" outlineLevel="1">
      <c r="A699" s="67"/>
      <c r="B699" s="336" t="s">
        <v>199</v>
      </c>
      <c r="C699" s="336"/>
      <c r="D699" s="336"/>
      <c r="E699" s="336"/>
      <c r="F699" s="336"/>
      <c r="G699" s="336"/>
      <c r="H699" s="336"/>
      <c r="I699" s="336"/>
      <c r="J699" s="336"/>
      <c r="K699" s="336"/>
      <c r="L699" s="336"/>
      <c r="M699" s="336"/>
      <c r="N699" s="336"/>
      <c r="O699" s="336"/>
      <c r="P699" s="336"/>
      <c r="Q699" s="336"/>
      <c r="R699" s="336"/>
      <c r="S699" s="336"/>
      <c r="T699" s="336"/>
      <c r="U699" s="336"/>
      <c r="V699" s="336"/>
      <c r="W699" s="336"/>
      <c r="X699" s="336"/>
    </row>
    <row r="700" spans="1:24" s="68" customFormat="1" ht="12.75" outlineLevel="1">
      <c r="A700" s="67"/>
      <c r="B700" s="336"/>
      <c r="C700" s="336"/>
      <c r="D700" s="336"/>
      <c r="E700" s="336"/>
      <c r="F700" s="336"/>
      <c r="G700" s="336"/>
      <c r="H700" s="336"/>
      <c r="I700" s="336"/>
      <c r="J700" s="336"/>
      <c r="K700" s="336"/>
      <c r="L700" s="336"/>
      <c r="M700" s="336"/>
      <c r="N700" s="336"/>
      <c r="O700" s="336"/>
      <c r="P700" s="336"/>
      <c r="Q700" s="336"/>
      <c r="R700" s="336"/>
      <c r="S700" s="336"/>
      <c r="T700" s="336"/>
      <c r="U700" s="336"/>
      <c r="V700" s="336"/>
      <c r="W700" s="336"/>
      <c r="X700" s="336"/>
    </row>
    <row r="701" spans="1:24" s="68" customFormat="1" ht="12.75" outlineLevel="1">
      <c r="A701" s="67"/>
      <c r="B701" s="336" t="s">
        <v>200</v>
      </c>
      <c r="C701" s="336"/>
      <c r="D701" s="336"/>
      <c r="E701" s="336"/>
      <c r="F701" s="336"/>
      <c r="G701" s="336"/>
      <c r="H701" s="336"/>
      <c r="I701" s="336"/>
      <c r="J701" s="336"/>
      <c r="K701" s="336"/>
      <c r="L701" s="336"/>
      <c r="M701" s="336"/>
      <c r="N701" s="336"/>
      <c r="O701" s="336"/>
      <c r="P701" s="336"/>
      <c r="Q701" s="336"/>
      <c r="R701" s="336"/>
      <c r="S701" s="336"/>
      <c r="T701" s="336"/>
      <c r="U701" s="336"/>
      <c r="V701" s="336"/>
      <c r="W701" s="336"/>
      <c r="X701" s="336"/>
    </row>
    <row r="702" spans="1:24" s="68" customFormat="1" ht="12.75" outlineLevel="1">
      <c r="A702" s="67"/>
      <c r="B702" s="336"/>
      <c r="C702" s="336"/>
      <c r="D702" s="336"/>
      <c r="E702" s="336"/>
      <c r="F702" s="336"/>
      <c r="G702" s="336"/>
      <c r="H702" s="336"/>
      <c r="I702" s="336"/>
      <c r="J702" s="336"/>
      <c r="K702" s="336"/>
      <c r="L702" s="336"/>
      <c r="M702" s="336"/>
      <c r="N702" s="336"/>
      <c r="O702" s="336"/>
      <c r="P702" s="336"/>
      <c r="Q702" s="336"/>
      <c r="R702" s="336"/>
      <c r="S702" s="336"/>
      <c r="T702" s="336"/>
      <c r="U702" s="336"/>
      <c r="V702" s="336"/>
      <c r="W702" s="336"/>
      <c r="X702" s="336"/>
    </row>
    <row r="703" spans="1:24" s="68" customFormat="1" ht="12.75" outlineLevel="1">
      <c r="A703" s="67"/>
      <c r="B703" s="336" t="s">
        <v>201</v>
      </c>
      <c r="C703" s="336"/>
      <c r="D703" s="336"/>
      <c r="E703" s="336"/>
      <c r="F703" s="336"/>
      <c r="G703" s="336"/>
      <c r="H703" s="336"/>
      <c r="I703" s="336"/>
      <c r="J703" s="336"/>
      <c r="K703" s="336"/>
      <c r="L703" s="336"/>
      <c r="M703" s="336"/>
      <c r="N703" s="336"/>
      <c r="O703" s="336"/>
      <c r="P703" s="336"/>
      <c r="Q703" s="336"/>
      <c r="R703" s="336"/>
      <c r="S703" s="336"/>
      <c r="T703" s="336"/>
      <c r="U703" s="336"/>
      <c r="V703" s="336"/>
      <c r="W703" s="336"/>
      <c r="X703" s="336"/>
    </row>
    <row r="704" spans="1:24" s="68" customFormat="1" ht="12.75" outlineLevel="1">
      <c r="A704" s="67"/>
      <c r="B704" s="336"/>
      <c r="C704" s="336"/>
      <c r="D704" s="336"/>
      <c r="E704" s="336"/>
      <c r="F704" s="336"/>
      <c r="G704" s="336"/>
      <c r="H704" s="336"/>
      <c r="I704" s="336"/>
      <c r="J704" s="336"/>
      <c r="K704" s="336"/>
      <c r="L704" s="336"/>
      <c r="M704" s="336"/>
      <c r="N704" s="336"/>
      <c r="O704" s="336"/>
      <c r="P704" s="336"/>
      <c r="Q704" s="336"/>
      <c r="R704" s="336"/>
      <c r="S704" s="336"/>
      <c r="T704" s="336"/>
      <c r="U704" s="336"/>
      <c r="V704" s="336"/>
      <c r="W704" s="336"/>
      <c r="X704" s="336"/>
    </row>
    <row r="705" spans="1:59" s="68" customFormat="1" ht="12.75" outlineLevel="1">
      <c r="A705" s="67"/>
      <c r="B705" s="336"/>
      <c r="C705" s="336"/>
      <c r="D705" s="336"/>
      <c r="E705" s="336"/>
      <c r="F705" s="336"/>
      <c r="G705" s="336"/>
      <c r="H705" s="336"/>
      <c r="I705" s="336"/>
      <c r="J705" s="336"/>
      <c r="K705" s="336"/>
      <c r="L705" s="336"/>
      <c r="M705" s="336"/>
      <c r="N705" s="336"/>
      <c r="O705" s="336"/>
      <c r="P705" s="336"/>
      <c r="Q705" s="336"/>
      <c r="R705" s="336"/>
      <c r="S705" s="336"/>
      <c r="T705" s="336"/>
      <c r="U705" s="336"/>
      <c r="V705" s="336"/>
      <c r="W705" s="336"/>
      <c r="X705" s="336"/>
    </row>
    <row r="706" spans="1:59" s="68" customFormat="1" ht="12.75" outlineLevel="1">
      <c r="A706" s="67"/>
      <c r="B706" s="77"/>
      <c r="C706" s="77"/>
      <c r="D706" s="77"/>
      <c r="E706" s="77"/>
      <c r="F706" s="77"/>
      <c r="G706" s="77"/>
      <c r="H706" s="77"/>
      <c r="I706" s="77"/>
      <c r="J706" s="77"/>
      <c r="K706" s="77"/>
      <c r="L706" s="77"/>
      <c r="M706" s="77"/>
      <c r="N706" s="77"/>
      <c r="O706" s="146"/>
      <c r="P706" s="146"/>
      <c r="Q706" s="146"/>
      <c r="R706" s="146"/>
      <c r="S706" s="77"/>
      <c r="T706" s="125"/>
      <c r="U706" s="125"/>
      <c r="V706" s="125"/>
      <c r="W706" s="125"/>
      <c r="X706" s="125"/>
    </row>
    <row r="707" spans="1:59" s="189" customFormat="1">
      <c r="A707" s="374" t="s">
        <v>202</v>
      </c>
      <c r="B707" s="374"/>
      <c r="C707" s="375" t="s">
        <v>455</v>
      </c>
      <c r="D707" s="375"/>
      <c r="E707" s="375"/>
      <c r="F707" s="375"/>
      <c r="G707" s="375"/>
      <c r="H707" s="375"/>
      <c r="I707" s="375"/>
      <c r="J707" s="375"/>
      <c r="K707" s="375"/>
      <c r="L707" s="375"/>
      <c r="M707" s="375"/>
      <c r="N707" s="375"/>
      <c r="O707" s="375"/>
      <c r="P707" s="188"/>
      <c r="Q707" s="188"/>
      <c r="R707" s="188"/>
      <c r="T707" s="190"/>
      <c r="U707" s="190"/>
      <c r="V707" s="190"/>
      <c r="W707" s="190"/>
      <c r="X707" s="190"/>
    </row>
    <row r="708" spans="1:59" s="189" customFormat="1" ht="15.75" customHeight="1">
      <c r="B708" s="376" t="s">
        <v>456</v>
      </c>
      <c r="C708" s="376"/>
      <c r="D708" s="376"/>
      <c r="E708" s="376"/>
      <c r="F708" s="376"/>
      <c r="G708" s="376"/>
      <c r="H708" s="376"/>
      <c r="I708" s="376"/>
      <c r="J708" s="376"/>
      <c r="K708" s="376"/>
      <c r="L708" s="376"/>
      <c r="M708" s="376"/>
      <c r="N708" s="376"/>
      <c r="O708" s="376"/>
      <c r="P708" s="376"/>
      <c r="Q708" s="376"/>
      <c r="R708" s="376"/>
      <c r="S708" s="376"/>
      <c r="T708" s="376"/>
      <c r="U708" s="190"/>
      <c r="V708" s="190"/>
      <c r="W708" s="190"/>
      <c r="X708" s="190"/>
    </row>
    <row r="709" spans="1:59" s="189" customFormat="1" ht="15.75" customHeight="1">
      <c r="B709" s="376"/>
      <c r="C709" s="376"/>
      <c r="D709" s="376"/>
      <c r="E709" s="376"/>
      <c r="F709" s="376"/>
      <c r="G709" s="376"/>
      <c r="H709" s="376"/>
      <c r="I709" s="376"/>
      <c r="J709" s="376"/>
      <c r="K709" s="376"/>
      <c r="L709" s="376"/>
      <c r="M709" s="376"/>
      <c r="N709" s="376"/>
      <c r="O709" s="376"/>
      <c r="P709" s="376"/>
      <c r="Q709" s="376"/>
      <c r="R709" s="376"/>
      <c r="S709" s="376"/>
      <c r="T709" s="376"/>
      <c r="U709" s="190"/>
      <c r="V709" s="190"/>
      <c r="W709" s="190"/>
      <c r="X709" s="190"/>
    </row>
    <row r="710" spans="1:59" s="189" customFormat="1" ht="15.75" customHeight="1">
      <c r="B710" s="376"/>
      <c r="C710" s="376"/>
      <c r="D710" s="376"/>
      <c r="E710" s="376"/>
      <c r="F710" s="376"/>
      <c r="G710" s="376"/>
      <c r="H710" s="376"/>
      <c r="I710" s="376"/>
      <c r="J710" s="376"/>
      <c r="K710" s="376"/>
      <c r="L710" s="376"/>
      <c r="M710" s="376"/>
      <c r="N710" s="376"/>
      <c r="O710" s="376"/>
      <c r="P710" s="376"/>
      <c r="Q710" s="376"/>
      <c r="R710" s="376"/>
      <c r="S710" s="376"/>
      <c r="T710" s="376"/>
      <c r="U710" s="190"/>
      <c r="V710" s="190"/>
      <c r="W710" s="190"/>
      <c r="X710" s="190"/>
    </row>
    <row r="711" spans="1:59" s="189" customFormat="1" ht="22.5" customHeight="1">
      <c r="B711" s="376"/>
      <c r="C711" s="376"/>
      <c r="D711" s="376"/>
      <c r="E711" s="376"/>
      <c r="F711" s="376"/>
      <c r="G711" s="376"/>
      <c r="H711" s="376"/>
      <c r="I711" s="376"/>
      <c r="J711" s="376"/>
      <c r="K711" s="376"/>
      <c r="L711" s="376"/>
      <c r="M711" s="376"/>
      <c r="N711" s="376"/>
      <c r="O711" s="376"/>
      <c r="P711" s="376"/>
      <c r="Q711" s="376"/>
      <c r="R711" s="376"/>
      <c r="S711" s="376"/>
      <c r="T711" s="376"/>
      <c r="U711" s="190"/>
      <c r="V711" s="190"/>
      <c r="W711" s="190"/>
      <c r="X711" s="190"/>
    </row>
    <row r="712" spans="1:59" s="189" customFormat="1">
      <c r="B712" s="370" t="s">
        <v>384</v>
      </c>
      <c r="C712" s="370"/>
      <c r="D712" s="370"/>
      <c r="E712" s="370"/>
      <c r="F712" s="370"/>
      <c r="G712" s="370"/>
      <c r="H712" s="370"/>
      <c r="I712" s="370"/>
      <c r="J712" s="192" t="s">
        <v>158</v>
      </c>
      <c r="K712" s="371">
        <v>197.5</v>
      </c>
      <c r="L712" s="371"/>
      <c r="M712" s="371"/>
      <c r="O712" s="372"/>
      <c r="P712" s="372"/>
      <c r="Q712" s="372"/>
      <c r="R712" s="372"/>
      <c r="S712" s="191" t="s">
        <v>107</v>
      </c>
      <c r="T712" s="373">
        <f>K712*O712</f>
        <v>0</v>
      </c>
      <c r="U712" s="373"/>
      <c r="V712" s="373"/>
      <c r="W712" s="373"/>
      <c r="X712" s="373"/>
      <c r="AG712" s="310"/>
      <c r="AH712" s="310"/>
      <c r="AI712" s="310"/>
      <c r="AJ712" s="369"/>
      <c r="AK712" s="369"/>
      <c r="AL712" s="369"/>
      <c r="AN712" s="310"/>
      <c r="AO712" s="310"/>
      <c r="AP712" s="310"/>
      <c r="AQ712" s="369"/>
      <c r="AR712" s="369"/>
      <c r="AS712" s="369"/>
      <c r="AU712" s="310"/>
      <c r="AV712" s="310"/>
      <c r="AW712" s="310"/>
      <c r="AX712" s="369"/>
      <c r="AY712" s="369"/>
      <c r="AZ712" s="369"/>
      <c r="BB712" s="310"/>
      <c r="BC712" s="310"/>
      <c r="BD712" s="310"/>
      <c r="BE712" s="369"/>
      <c r="BF712" s="369"/>
      <c r="BG712" s="369"/>
    </row>
    <row r="713" spans="1:59" s="189" customFormat="1">
      <c r="B713" s="370" t="s">
        <v>385</v>
      </c>
      <c r="C713" s="370"/>
      <c r="D713" s="370"/>
      <c r="E713" s="370"/>
      <c r="F713" s="370"/>
      <c r="G713" s="370"/>
      <c r="H713" s="370"/>
      <c r="I713" s="370"/>
      <c r="J713" s="192" t="s">
        <v>158</v>
      </c>
      <c r="K713" s="371">
        <v>27.5</v>
      </c>
      <c r="L713" s="371"/>
      <c r="M713" s="371"/>
      <c r="O713" s="372"/>
      <c r="P713" s="372"/>
      <c r="Q713" s="372"/>
      <c r="R713" s="372"/>
      <c r="S713" s="191" t="s">
        <v>107</v>
      </c>
      <c r="T713" s="373">
        <f>K713*O713</f>
        <v>0</v>
      </c>
      <c r="U713" s="373"/>
      <c r="V713" s="373"/>
      <c r="W713" s="373"/>
      <c r="X713" s="373"/>
      <c r="AG713" s="310"/>
      <c r="AH713" s="310"/>
      <c r="AI713" s="310"/>
      <c r="AJ713" s="369"/>
      <c r="AK713" s="369"/>
      <c r="AL713" s="369"/>
      <c r="AN713" s="310"/>
      <c r="AO713" s="310"/>
      <c r="AP713" s="310"/>
      <c r="AQ713" s="369"/>
      <c r="AR713" s="369"/>
      <c r="AS713" s="369"/>
      <c r="AU713" s="310"/>
      <c r="AV713" s="310"/>
      <c r="AW713" s="310"/>
      <c r="AX713" s="369"/>
      <c r="AY713" s="369"/>
      <c r="AZ713" s="369"/>
      <c r="BB713" s="310"/>
      <c r="BC713" s="310"/>
      <c r="BD713" s="310"/>
      <c r="BE713" s="369"/>
      <c r="BF713" s="369"/>
      <c r="BG713" s="369"/>
    </row>
    <row r="714" spans="1:59">
      <c r="B714" s="170"/>
      <c r="C714" s="170"/>
      <c r="D714" s="170"/>
      <c r="E714" s="170"/>
      <c r="F714" s="170"/>
      <c r="G714" s="170"/>
      <c r="H714" s="170"/>
      <c r="I714" s="170"/>
      <c r="J714" s="170"/>
      <c r="K714" s="169"/>
      <c r="L714" s="169"/>
      <c r="M714" s="169"/>
      <c r="O714" s="174"/>
      <c r="P714" s="174"/>
      <c r="Q714" s="174"/>
      <c r="R714" s="174"/>
      <c r="S714" s="79"/>
      <c r="T714" s="175"/>
      <c r="U714" s="175"/>
      <c r="V714" s="175"/>
      <c r="W714" s="175"/>
      <c r="X714" s="175"/>
      <c r="AG714" s="168"/>
      <c r="AH714" s="168"/>
      <c r="AI714" s="168"/>
      <c r="AJ714" s="167"/>
      <c r="AK714" s="167"/>
      <c r="AL714" s="167"/>
      <c r="AN714" s="168"/>
      <c r="AO714" s="168"/>
      <c r="AP714" s="168"/>
      <c r="AQ714" s="167"/>
      <c r="AR714" s="167"/>
      <c r="AS714" s="167"/>
      <c r="AU714" s="168"/>
      <c r="AV714" s="168"/>
      <c r="AW714" s="168"/>
      <c r="AX714" s="167"/>
      <c r="AY714" s="167"/>
      <c r="AZ714" s="167"/>
      <c r="BB714" s="168"/>
      <c r="BC714" s="168"/>
      <c r="BD714" s="168"/>
      <c r="BE714" s="167"/>
      <c r="BF714" s="167"/>
      <c r="BG714" s="167"/>
    </row>
    <row r="715" spans="1:59">
      <c r="A715" s="303" t="s">
        <v>203</v>
      </c>
      <c r="B715" s="303"/>
      <c r="C715" s="332" t="str">
        <f>[1]VII__KROV!C136:M136</f>
        <v>Letvanje krovne konstrukcije</v>
      </c>
      <c r="D715" s="332"/>
      <c r="E715" s="332"/>
      <c r="F715" s="332"/>
      <c r="G715" s="332"/>
      <c r="H715" s="332"/>
      <c r="I715" s="332"/>
      <c r="J715" s="332"/>
      <c r="K715" s="332"/>
      <c r="L715" s="332"/>
      <c r="M715" s="332"/>
      <c r="N715" s="332"/>
      <c r="O715" s="332"/>
      <c r="AG715" s="25"/>
      <c r="AL715" s="25"/>
      <c r="AN715" s="25"/>
      <c r="AS715" s="25"/>
      <c r="AU715" s="25"/>
      <c r="AZ715" s="25"/>
      <c r="BB715" s="25"/>
      <c r="BG715" s="25"/>
    </row>
    <row r="716" spans="1:59" ht="15.75" customHeight="1">
      <c r="B716" s="305" t="str">
        <f>[1]VII__KROV!A138</f>
        <v>Montaža drvenih krovnih kontraletvi kako bi se omogućilo pravilno provjetravanje krovišta.
Dimenzije kontraletvi 4x5 cm., Dimenzije drvenih letvi 4x5 cm.
Letvanje krovišta za pokrov bijelim keramičkim crijepom.    
Razmak letava napraviti u skladu s naputkom proizvođača crijepa (cca 35 cm), kao i detalje potrebne za montažu posebnih vrsta crijepova (odzračnik, sljeme, greben, uvala, ...)        
U cijenu je uključen sav rad i materijal i pomoćni materijal. Obračun po m2 krova.</v>
      </c>
      <c r="C716" s="305"/>
      <c r="D716" s="305"/>
      <c r="E716" s="305"/>
      <c r="F716" s="305"/>
      <c r="G716" s="305"/>
      <c r="H716" s="305"/>
      <c r="I716" s="305"/>
      <c r="J716" s="305"/>
      <c r="K716" s="305"/>
      <c r="L716" s="305"/>
      <c r="M716" s="305"/>
      <c r="N716" s="305"/>
      <c r="O716" s="305"/>
      <c r="P716" s="305"/>
      <c r="Q716" s="305"/>
      <c r="R716" s="305"/>
      <c r="S716" s="305"/>
      <c r="T716" s="305"/>
      <c r="AG716" s="25"/>
      <c r="AL716" s="25"/>
      <c r="AN716" s="25"/>
      <c r="AS716" s="25"/>
      <c r="AU716" s="25"/>
      <c r="AZ716" s="25"/>
      <c r="BB716" s="25"/>
      <c r="BG716" s="25"/>
    </row>
    <row r="717" spans="1:59" ht="15.75" customHeight="1">
      <c r="B717" s="305"/>
      <c r="C717" s="305"/>
      <c r="D717" s="305"/>
      <c r="E717" s="305"/>
      <c r="F717" s="305"/>
      <c r="G717" s="305"/>
      <c r="H717" s="305"/>
      <c r="I717" s="305"/>
      <c r="J717" s="305"/>
      <c r="K717" s="305"/>
      <c r="L717" s="305"/>
      <c r="M717" s="305"/>
      <c r="N717" s="305"/>
      <c r="O717" s="305"/>
      <c r="P717" s="305"/>
      <c r="Q717" s="305"/>
      <c r="R717" s="305"/>
      <c r="S717" s="305"/>
      <c r="T717" s="305"/>
      <c r="AG717" s="25"/>
      <c r="AL717" s="25"/>
      <c r="AN717" s="25"/>
      <c r="AS717" s="25"/>
      <c r="AU717" s="25"/>
      <c r="AZ717" s="25"/>
      <c r="BB717" s="25"/>
      <c r="BG717" s="25"/>
    </row>
    <row r="718" spans="1:59" ht="15.75" customHeight="1">
      <c r="B718" s="305"/>
      <c r="C718" s="305"/>
      <c r="D718" s="305"/>
      <c r="E718" s="305"/>
      <c r="F718" s="305"/>
      <c r="G718" s="305"/>
      <c r="H718" s="305"/>
      <c r="I718" s="305"/>
      <c r="J718" s="305"/>
      <c r="K718" s="305"/>
      <c r="L718" s="305"/>
      <c r="M718" s="305"/>
      <c r="N718" s="305"/>
      <c r="O718" s="305"/>
      <c r="P718" s="305"/>
      <c r="Q718" s="305"/>
      <c r="R718" s="305"/>
      <c r="S718" s="305"/>
      <c r="T718" s="305"/>
      <c r="AG718" s="25"/>
      <c r="AL718" s="25"/>
      <c r="AN718" s="25"/>
      <c r="AS718" s="25"/>
      <c r="AU718" s="25"/>
      <c r="AZ718" s="25"/>
      <c r="BB718" s="25"/>
      <c r="BG718" s="25"/>
    </row>
    <row r="719" spans="1:59" ht="15.75" customHeight="1">
      <c r="B719" s="305"/>
      <c r="C719" s="305"/>
      <c r="D719" s="305"/>
      <c r="E719" s="305"/>
      <c r="F719" s="305"/>
      <c r="G719" s="305"/>
      <c r="H719" s="305"/>
      <c r="I719" s="305"/>
      <c r="J719" s="305"/>
      <c r="K719" s="305"/>
      <c r="L719" s="305"/>
      <c r="M719" s="305"/>
      <c r="N719" s="305"/>
      <c r="O719" s="305"/>
      <c r="P719" s="305"/>
      <c r="Q719" s="305"/>
      <c r="R719" s="305"/>
      <c r="S719" s="305"/>
      <c r="T719" s="305"/>
      <c r="AG719" s="25"/>
      <c r="AL719" s="25"/>
      <c r="AN719" s="25"/>
      <c r="AS719" s="25"/>
      <c r="AU719" s="25"/>
      <c r="AZ719" s="25"/>
      <c r="BB719" s="25"/>
      <c r="BG719" s="25"/>
    </row>
    <row r="720" spans="1:59" ht="15.75" customHeight="1">
      <c r="B720" s="305"/>
      <c r="C720" s="305"/>
      <c r="D720" s="305"/>
      <c r="E720" s="305"/>
      <c r="F720" s="305"/>
      <c r="G720" s="305"/>
      <c r="H720" s="305"/>
      <c r="I720" s="305"/>
      <c r="J720" s="305"/>
      <c r="K720" s="305"/>
      <c r="L720" s="305"/>
      <c r="M720" s="305"/>
      <c r="N720" s="305"/>
      <c r="O720" s="305"/>
      <c r="P720" s="305"/>
      <c r="Q720" s="305"/>
      <c r="R720" s="305"/>
      <c r="S720" s="305"/>
      <c r="T720" s="305"/>
      <c r="AG720" s="25"/>
      <c r="AL720" s="25"/>
      <c r="AN720" s="25"/>
      <c r="AS720" s="25"/>
      <c r="AU720" s="25"/>
      <c r="AZ720" s="25"/>
      <c r="BB720" s="25"/>
      <c r="BG720" s="25"/>
    </row>
    <row r="721" spans="1:59" ht="15.75" customHeight="1">
      <c r="B721" s="305"/>
      <c r="C721" s="305"/>
      <c r="D721" s="305"/>
      <c r="E721" s="305"/>
      <c r="F721" s="305"/>
      <c r="G721" s="305"/>
      <c r="H721" s="305"/>
      <c r="I721" s="305"/>
      <c r="J721" s="305"/>
      <c r="K721" s="305"/>
      <c r="L721" s="305"/>
      <c r="M721" s="305"/>
      <c r="N721" s="305"/>
      <c r="O721" s="305"/>
      <c r="P721" s="305"/>
      <c r="Q721" s="305"/>
      <c r="R721" s="305"/>
      <c r="S721" s="305"/>
      <c r="T721" s="305"/>
      <c r="AG721" s="25"/>
      <c r="AL721" s="25"/>
      <c r="AN721" s="25"/>
      <c r="AS721" s="25"/>
      <c r="AU721" s="25"/>
      <c r="AZ721" s="25"/>
      <c r="BB721" s="25"/>
      <c r="BG721" s="25"/>
    </row>
    <row r="722" spans="1:59" ht="15.75" customHeight="1">
      <c r="B722" s="305"/>
      <c r="C722" s="305"/>
      <c r="D722" s="305"/>
      <c r="E722" s="305"/>
      <c r="F722" s="305"/>
      <c r="G722" s="305"/>
      <c r="H722" s="305"/>
      <c r="I722" s="305"/>
      <c r="J722" s="305"/>
      <c r="K722" s="305"/>
      <c r="L722" s="305"/>
      <c r="M722" s="305"/>
      <c r="N722" s="305"/>
      <c r="O722" s="305"/>
      <c r="P722" s="305"/>
      <c r="Q722" s="305"/>
      <c r="R722" s="305"/>
      <c r="S722" s="305"/>
      <c r="T722" s="305"/>
      <c r="AG722" s="25"/>
      <c r="AL722" s="25"/>
      <c r="AN722" s="25"/>
      <c r="AS722" s="25"/>
      <c r="AU722" s="25"/>
      <c r="AZ722" s="25"/>
      <c r="BB722" s="25"/>
      <c r="BG722" s="25"/>
    </row>
    <row r="723" spans="1:59" ht="15.75" customHeight="1">
      <c r="B723" s="305"/>
      <c r="C723" s="305"/>
      <c r="D723" s="305"/>
      <c r="E723" s="305"/>
      <c r="F723" s="305"/>
      <c r="G723" s="305"/>
      <c r="H723" s="305"/>
      <c r="I723" s="305"/>
      <c r="J723" s="305"/>
      <c r="K723" s="305"/>
      <c r="L723" s="305"/>
      <c r="M723" s="305"/>
      <c r="N723" s="305"/>
      <c r="O723" s="305"/>
      <c r="P723" s="305"/>
      <c r="Q723" s="305"/>
      <c r="R723" s="305"/>
      <c r="S723" s="305"/>
      <c r="T723" s="305"/>
      <c r="AG723" s="25"/>
      <c r="AL723" s="25"/>
      <c r="AN723" s="25"/>
      <c r="AS723" s="25"/>
      <c r="AU723" s="25"/>
      <c r="AZ723" s="25"/>
      <c r="BB723" s="25"/>
      <c r="BG723" s="25"/>
    </row>
    <row r="724" spans="1:59" s="189" customFormat="1">
      <c r="B724" s="370" t="s">
        <v>384</v>
      </c>
      <c r="C724" s="370"/>
      <c r="D724" s="370"/>
      <c r="E724" s="370"/>
      <c r="F724" s="370"/>
      <c r="G724" s="370"/>
      <c r="H724" s="370"/>
      <c r="I724" s="370"/>
      <c r="J724" s="192" t="s">
        <v>158</v>
      </c>
      <c r="K724" s="371">
        <v>197.5</v>
      </c>
      <c r="L724" s="371"/>
      <c r="M724" s="371"/>
      <c r="O724" s="372"/>
      <c r="P724" s="372"/>
      <c r="Q724" s="372"/>
      <c r="R724" s="372"/>
      <c r="S724" s="191" t="s">
        <v>107</v>
      </c>
      <c r="T724" s="373">
        <f>K724*O724</f>
        <v>0</v>
      </c>
      <c r="U724" s="373"/>
      <c r="V724" s="373"/>
      <c r="W724" s="373"/>
      <c r="X724" s="373"/>
      <c r="AG724" s="310"/>
      <c r="AH724" s="310"/>
      <c r="AI724" s="310"/>
      <c r="AJ724" s="369"/>
      <c r="AK724" s="369"/>
      <c r="AL724" s="369"/>
      <c r="AN724" s="310"/>
      <c r="AO724" s="310"/>
      <c r="AP724" s="310"/>
      <c r="AQ724" s="369"/>
      <c r="AR724" s="369"/>
      <c r="AS724" s="369"/>
      <c r="AU724" s="310"/>
      <c r="AV724" s="310"/>
      <c r="AW724" s="310"/>
      <c r="AX724" s="369"/>
      <c r="AY724" s="369"/>
      <c r="AZ724" s="369"/>
      <c r="BB724" s="310"/>
      <c r="BC724" s="310"/>
      <c r="BD724" s="310"/>
      <c r="BE724" s="369"/>
      <c r="BF724" s="369"/>
      <c r="BG724" s="369"/>
    </row>
    <row r="725" spans="1:59" s="189" customFormat="1">
      <c r="B725" s="370" t="s">
        <v>385</v>
      </c>
      <c r="C725" s="370"/>
      <c r="D725" s="370"/>
      <c r="E725" s="370"/>
      <c r="F725" s="370"/>
      <c r="G725" s="370"/>
      <c r="H725" s="370"/>
      <c r="I725" s="370"/>
      <c r="J725" s="192" t="s">
        <v>158</v>
      </c>
      <c r="K725" s="371">
        <v>27.5</v>
      </c>
      <c r="L725" s="371"/>
      <c r="M725" s="371"/>
      <c r="O725" s="372"/>
      <c r="P725" s="372"/>
      <c r="Q725" s="372"/>
      <c r="R725" s="372"/>
      <c r="S725" s="191" t="s">
        <v>107</v>
      </c>
      <c r="T725" s="373">
        <f>K725*O725</f>
        <v>0</v>
      </c>
      <c r="U725" s="373"/>
      <c r="V725" s="373"/>
      <c r="W725" s="373"/>
      <c r="X725" s="373"/>
      <c r="AG725" s="310"/>
      <c r="AH725" s="310"/>
      <c r="AI725" s="310"/>
      <c r="AJ725" s="369"/>
      <c r="AK725" s="369"/>
      <c r="AL725" s="369"/>
      <c r="AN725" s="310"/>
      <c r="AO725" s="310"/>
      <c r="AP725" s="310"/>
      <c r="AQ725" s="369"/>
      <c r="AR725" s="369"/>
      <c r="AS725" s="369"/>
      <c r="AU725" s="310"/>
      <c r="AV725" s="310"/>
      <c r="AW725" s="310"/>
      <c r="AX725" s="369"/>
      <c r="AY725" s="369"/>
      <c r="AZ725" s="369"/>
      <c r="BB725" s="310"/>
      <c r="BC725" s="310"/>
      <c r="BD725" s="310"/>
      <c r="BE725" s="369"/>
      <c r="BF725" s="369"/>
      <c r="BG725" s="369"/>
    </row>
    <row r="726" spans="1:59">
      <c r="B726" s="170"/>
      <c r="C726" s="170"/>
      <c r="D726" s="170"/>
      <c r="E726" s="170"/>
      <c r="F726" s="170"/>
      <c r="G726" s="170"/>
      <c r="H726" s="170"/>
      <c r="I726" s="170"/>
      <c r="J726" s="170"/>
      <c r="K726" s="169"/>
      <c r="L726" s="169"/>
      <c r="M726" s="169"/>
      <c r="O726" s="174"/>
      <c r="P726" s="174"/>
      <c r="Q726" s="174"/>
      <c r="R726" s="174"/>
      <c r="S726" s="79"/>
      <c r="T726" s="175"/>
      <c r="U726" s="175"/>
      <c r="V726" s="175"/>
      <c r="W726" s="175"/>
      <c r="X726" s="175"/>
      <c r="AG726" s="168"/>
      <c r="AH726" s="168"/>
      <c r="AI726" s="168"/>
      <c r="AJ726" s="167"/>
      <c r="AK726" s="167"/>
      <c r="AL726" s="167"/>
      <c r="AN726" s="168"/>
      <c r="AO726" s="168"/>
      <c r="AP726" s="168"/>
      <c r="AQ726" s="167"/>
      <c r="AR726" s="167"/>
      <c r="AS726" s="167"/>
      <c r="AU726" s="168"/>
      <c r="AV726" s="168"/>
      <c r="AW726" s="168"/>
      <c r="AX726" s="167"/>
      <c r="AY726" s="167"/>
      <c r="AZ726" s="167"/>
      <c r="BB726" s="168"/>
      <c r="BC726" s="168"/>
      <c r="BD726" s="168"/>
      <c r="BE726" s="167"/>
      <c r="BF726" s="167"/>
      <c r="BG726" s="167"/>
    </row>
    <row r="727" spans="1:59">
      <c r="A727" s="303" t="s">
        <v>204</v>
      </c>
      <c r="B727" s="303"/>
      <c r="C727" s="332" t="str">
        <f>[1]VII__KROV!C121:M121</f>
        <v>Izrada hidroizolacije krova</v>
      </c>
      <c r="D727" s="332"/>
      <c r="E727" s="332"/>
      <c r="F727" s="332"/>
      <c r="G727" s="332"/>
      <c r="H727" s="332"/>
      <c r="I727" s="332"/>
      <c r="J727" s="332"/>
      <c r="K727" s="332"/>
      <c r="L727" s="332"/>
      <c r="M727" s="332"/>
      <c r="N727" s="332"/>
      <c r="O727" s="332"/>
      <c r="AG727" s="25"/>
      <c r="AL727" s="25"/>
      <c r="AN727" s="25"/>
      <c r="AS727" s="25"/>
      <c r="AU727" s="25"/>
      <c r="AZ727" s="25"/>
      <c r="BB727" s="25"/>
      <c r="BG727" s="25"/>
    </row>
    <row r="728" spans="1:59">
      <c r="B728" s="305" t="str">
        <f>[1]VII__KROV!A123</f>
        <v>Dobava i ugradnja materijala za postavu paropropusne vodonepropusne folije. Svi prodori dimnjaka, krovnih prozora, antena itd. kroz sloj kišne brane i priključak na žlijeb i opšavne limove moraju biti odgovarajuće obrađeni da se ne dopusti procurjevanje kroz sloj. Svi spojevi folija kišne brane moraju biti preljepljeni odgovarajućim samoljepljivim trakama.                                                                                                       U cijenu je uključen sav rad i materijal i pomoćni materijal. Obračun po m2 krovne površine.</v>
      </c>
      <c r="C728" s="305"/>
      <c r="D728" s="305"/>
      <c r="E728" s="305"/>
      <c r="F728" s="305"/>
      <c r="G728" s="305"/>
      <c r="H728" s="305"/>
      <c r="I728" s="305"/>
      <c r="J728" s="305"/>
      <c r="K728" s="305"/>
      <c r="L728" s="305"/>
      <c r="M728" s="305"/>
      <c r="N728" s="305"/>
      <c r="O728" s="305"/>
      <c r="P728" s="305"/>
      <c r="Q728" s="305"/>
      <c r="R728" s="305"/>
      <c r="S728" s="305"/>
      <c r="T728" s="305"/>
      <c r="AG728" s="25"/>
      <c r="AL728" s="25"/>
      <c r="AN728" s="25"/>
      <c r="AS728" s="25"/>
      <c r="AU728" s="25"/>
      <c r="AZ728" s="25"/>
      <c r="BB728" s="25"/>
      <c r="BG728" s="25"/>
    </row>
    <row r="729" spans="1:59">
      <c r="B729" s="305"/>
      <c r="C729" s="305"/>
      <c r="D729" s="305"/>
      <c r="E729" s="305"/>
      <c r="F729" s="305"/>
      <c r="G729" s="305"/>
      <c r="H729" s="305"/>
      <c r="I729" s="305"/>
      <c r="J729" s="305"/>
      <c r="K729" s="305"/>
      <c r="L729" s="305"/>
      <c r="M729" s="305"/>
      <c r="N729" s="305"/>
      <c r="O729" s="305"/>
      <c r="P729" s="305"/>
      <c r="Q729" s="305"/>
      <c r="R729" s="305"/>
      <c r="S729" s="305"/>
      <c r="T729" s="305"/>
      <c r="AG729" s="25"/>
      <c r="AL729" s="25"/>
      <c r="AN729" s="25"/>
      <c r="AS729" s="25"/>
      <c r="AU729" s="25"/>
      <c r="AZ729" s="25"/>
      <c r="BB729" s="25"/>
      <c r="BG729" s="25"/>
    </row>
    <row r="730" spans="1:59">
      <c r="B730" s="305"/>
      <c r="C730" s="305"/>
      <c r="D730" s="305"/>
      <c r="E730" s="305"/>
      <c r="F730" s="305"/>
      <c r="G730" s="305"/>
      <c r="H730" s="305"/>
      <c r="I730" s="305"/>
      <c r="J730" s="305"/>
      <c r="K730" s="305"/>
      <c r="L730" s="305"/>
      <c r="M730" s="305"/>
      <c r="N730" s="305"/>
      <c r="O730" s="305"/>
      <c r="P730" s="305"/>
      <c r="Q730" s="305"/>
      <c r="R730" s="305"/>
      <c r="S730" s="305"/>
      <c r="T730" s="305"/>
      <c r="AG730" s="25"/>
      <c r="AL730" s="25"/>
      <c r="AN730" s="25"/>
      <c r="AS730" s="25"/>
      <c r="AU730" s="25"/>
      <c r="AZ730" s="25"/>
      <c r="BB730" s="25"/>
      <c r="BG730" s="25"/>
    </row>
    <row r="731" spans="1:59">
      <c r="B731" s="305"/>
      <c r="C731" s="305"/>
      <c r="D731" s="305"/>
      <c r="E731" s="305"/>
      <c r="F731" s="305"/>
      <c r="G731" s="305"/>
      <c r="H731" s="305"/>
      <c r="I731" s="305"/>
      <c r="J731" s="305"/>
      <c r="K731" s="305"/>
      <c r="L731" s="305"/>
      <c r="M731" s="305"/>
      <c r="N731" s="305"/>
      <c r="O731" s="305"/>
      <c r="P731" s="305"/>
      <c r="Q731" s="305"/>
      <c r="R731" s="305"/>
      <c r="S731" s="305"/>
      <c r="T731" s="305"/>
      <c r="AG731" s="25"/>
      <c r="AL731" s="25"/>
      <c r="AN731" s="25"/>
      <c r="AS731" s="25"/>
      <c r="AU731" s="25"/>
      <c r="AZ731" s="25"/>
      <c r="BB731" s="25"/>
      <c r="BG731" s="25"/>
    </row>
    <row r="732" spans="1:59">
      <c r="B732" s="305"/>
      <c r="C732" s="305"/>
      <c r="D732" s="305"/>
      <c r="E732" s="305"/>
      <c r="F732" s="305"/>
      <c r="G732" s="305"/>
      <c r="H732" s="305"/>
      <c r="I732" s="305"/>
      <c r="J732" s="305"/>
      <c r="K732" s="305"/>
      <c r="L732" s="305"/>
      <c r="M732" s="305"/>
      <c r="N732" s="305"/>
      <c r="O732" s="305"/>
      <c r="P732" s="305"/>
      <c r="Q732" s="305"/>
      <c r="R732" s="305"/>
      <c r="S732" s="305"/>
      <c r="T732" s="305"/>
      <c r="AG732" s="25"/>
      <c r="AL732" s="25"/>
      <c r="AN732" s="25"/>
      <c r="AS732" s="25"/>
      <c r="AU732" s="25"/>
      <c r="AZ732" s="25"/>
      <c r="BB732" s="25"/>
      <c r="BG732" s="25"/>
    </row>
    <row r="733" spans="1:59">
      <c r="B733" s="305"/>
      <c r="C733" s="305"/>
      <c r="D733" s="305"/>
      <c r="E733" s="305"/>
      <c r="F733" s="305"/>
      <c r="G733" s="305"/>
      <c r="H733" s="305"/>
      <c r="I733" s="305"/>
      <c r="J733" s="305"/>
      <c r="K733" s="305"/>
      <c r="L733" s="305"/>
      <c r="M733" s="305"/>
      <c r="N733" s="305"/>
      <c r="O733" s="305"/>
      <c r="P733" s="305"/>
      <c r="Q733" s="305"/>
      <c r="R733" s="305"/>
      <c r="S733" s="305"/>
      <c r="T733" s="305"/>
      <c r="AG733" s="25"/>
      <c r="AL733" s="25"/>
      <c r="AN733" s="25"/>
      <c r="AS733" s="25"/>
      <c r="AU733" s="25"/>
      <c r="AZ733" s="25"/>
      <c r="BB733" s="25"/>
      <c r="BG733" s="25"/>
    </row>
    <row r="734" spans="1:59">
      <c r="B734" s="305"/>
      <c r="C734" s="305"/>
      <c r="D734" s="305"/>
      <c r="E734" s="305"/>
      <c r="F734" s="305"/>
      <c r="G734" s="305"/>
      <c r="H734" s="305"/>
      <c r="I734" s="305"/>
      <c r="J734" s="305"/>
      <c r="K734" s="305"/>
      <c r="L734" s="305"/>
      <c r="M734" s="305"/>
      <c r="N734" s="305"/>
      <c r="O734" s="305"/>
      <c r="P734" s="305"/>
      <c r="Q734" s="305"/>
      <c r="R734" s="305"/>
      <c r="S734" s="305"/>
      <c r="T734" s="305"/>
      <c r="AG734" s="25"/>
      <c r="AL734" s="25"/>
      <c r="AN734" s="25"/>
      <c r="AS734" s="25"/>
      <c r="AU734" s="25"/>
      <c r="AZ734" s="25"/>
      <c r="BB734" s="25"/>
      <c r="BG734" s="25"/>
    </row>
    <row r="735" spans="1:59" s="189" customFormat="1">
      <c r="B735" s="370" t="s">
        <v>384</v>
      </c>
      <c r="C735" s="370"/>
      <c r="D735" s="370"/>
      <c r="E735" s="370"/>
      <c r="F735" s="370"/>
      <c r="G735" s="370"/>
      <c r="H735" s="370"/>
      <c r="I735" s="370"/>
      <c r="J735" s="192" t="s">
        <v>158</v>
      </c>
      <c r="K735" s="371">
        <v>197.5</v>
      </c>
      <c r="L735" s="371"/>
      <c r="M735" s="371"/>
      <c r="O735" s="372"/>
      <c r="P735" s="372"/>
      <c r="Q735" s="372"/>
      <c r="R735" s="372"/>
      <c r="S735" s="191" t="s">
        <v>107</v>
      </c>
      <c r="T735" s="373">
        <f>K735*O735</f>
        <v>0</v>
      </c>
      <c r="U735" s="373"/>
      <c r="V735" s="373"/>
      <c r="W735" s="373"/>
      <c r="X735" s="373"/>
      <c r="AG735" s="310"/>
      <c r="AH735" s="310"/>
      <c r="AI735" s="310"/>
      <c r="AJ735" s="369"/>
      <c r="AK735" s="369"/>
      <c r="AL735" s="369"/>
      <c r="AN735" s="310"/>
      <c r="AO735" s="310"/>
      <c r="AP735" s="310"/>
      <c r="AQ735" s="369"/>
      <c r="AR735" s="369"/>
      <c r="AS735" s="369"/>
      <c r="AU735" s="310"/>
      <c r="AV735" s="310"/>
      <c r="AW735" s="310"/>
      <c r="AX735" s="369"/>
      <c r="AY735" s="369"/>
      <c r="AZ735" s="369"/>
      <c r="BB735" s="310"/>
      <c r="BC735" s="310"/>
      <c r="BD735" s="310"/>
      <c r="BE735" s="369"/>
      <c r="BF735" s="369"/>
      <c r="BG735" s="369"/>
    </row>
    <row r="736" spans="1:59" s="189" customFormat="1">
      <c r="B736" s="370" t="s">
        <v>385</v>
      </c>
      <c r="C736" s="370"/>
      <c r="D736" s="370"/>
      <c r="E736" s="370"/>
      <c r="F736" s="370"/>
      <c r="G736" s="370"/>
      <c r="H736" s="370"/>
      <c r="I736" s="370"/>
      <c r="J736" s="192" t="s">
        <v>158</v>
      </c>
      <c r="K736" s="371">
        <v>27.5</v>
      </c>
      <c r="L736" s="371"/>
      <c r="M736" s="371"/>
      <c r="O736" s="372"/>
      <c r="P736" s="372"/>
      <c r="Q736" s="372"/>
      <c r="R736" s="372"/>
      <c r="S736" s="191" t="s">
        <v>107</v>
      </c>
      <c r="T736" s="373">
        <f>K736*O736</f>
        <v>0</v>
      </c>
      <c r="U736" s="373"/>
      <c r="V736" s="373"/>
      <c r="W736" s="373"/>
      <c r="X736" s="373"/>
      <c r="AG736" s="310"/>
      <c r="AH736" s="310"/>
      <c r="AI736" s="310"/>
      <c r="AJ736" s="369"/>
      <c r="AK736" s="369"/>
      <c r="AL736" s="369"/>
      <c r="AN736" s="310"/>
      <c r="AO736" s="310"/>
      <c r="AP736" s="310"/>
      <c r="AQ736" s="369"/>
      <c r="AR736" s="369"/>
      <c r="AS736" s="369"/>
      <c r="AU736" s="310"/>
      <c r="AV736" s="310"/>
      <c r="AW736" s="310"/>
      <c r="AX736" s="369"/>
      <c r="AY736" s="369"/>
      <c r="AZ736" s="369"/>
      <c r="BB736" s="310"/>
      <c r="BC736" s="310"/>
      <c r="BD736" s="310"/>
      <c r="BE736" s="369"/>
      <c r="BF736" s="369"/>
      <c r="BG736" s="369"/>
    </row>
    <row r="737" spans="1:59">
      <c r="B737" s="181"/>
      <c r="C737" s="181"/>
      <c r="D737" s="181"/>
      <c r="E737" s="181"/>
      <c r="F737" s="181"/>
      <c r="G737" s="181"/>
      <c r="H737" s="181"/>
      <c r="I737" s="181"/>
      <c r="J737" s="181"/>
      <c r="K737" s="178"/>
      <c r="L737" s="178"/>
      <c r="M737" s="178"/>
      <c r="O737" s="174"/>
      <c r="P737" s="174"/>
      <c r="Q737" s="174"/>
      <c r="R737" s="174"/>
      <c r="S737" s="79"/>
      <c r="T737" s="175"/>
      <c r="U737" s="175"/>
      <c r="V737" s="175"/>
      <c r="W737" s="175"/>
      <c r="X737" s="175"/>
      <c r="AG737" s="179"/>
      <c r="AH737" s="179"/>
      <c r="AI737" s="179"/>
      <c r="AJ737" s="176"/>
      <c r="AK737" s="176"/>
      <c r="AL737" s="176"/>
      <c r="AN737" s="179"/>
      <c r="AO737" s="179"/>
      <c r="AP737" s="179"/>
      <c r="AQ737" s="176"/>
      <c r="AR737" s="176"/>
      <c r="AS737" s="176"/>
      <c r="AU737" s="179"/>
      <c r="AV737" s="179"/>
      <c r="AW737" s="179"/>
      <c r="AX737" s="176"/>
      <c r="AY737" s="176"/>
      <c r="AZ737" s="176"/>
      <c r="BB737" s="179"/>
      <c r="BC737" s="179"/>
      <c r="BD737" s="179"/>
      <c r="BE737" s="176"/>
      <c r="BF737" s="176"/>
      <c r="BG737" s="176"/>
    </row>
    <row r="738" spans="1:59">
      <c r="A738" s="303" t="s">
        <v>205</v>
      </c>
      <c r="B738" s="303"/>
      <c r="C738" s="332" t="str">
        <f>[1]VII__KROV!C109:M109</f>
        <v xml:space="preserve">Izrada daščane oplate krova </v>
      </c>
      <c r="D738" s="332"/>
      <c r="E738" s="332"/>
      <c r="F738" s="332"/>
      <c r="G738" s="332"/>
      <c r="H738" s="332"/>
      <c r="I738" s="332"/>
      <c r="J738" s="332"/>
      <c r="K738" s="332"/>
      <c r="L738" s="332"/>
      <c r="M738" s="332"/>
      <c r="N738" s="332"/>
      <c r="O738" s="332"/>
      <c r="AG738" s="25"/>
      <c r="AL738" s="25"/>
      <c r="AN738" s="25"/>
      <c r="AS738" s="25"/>
      <c r="AU738" s="25"/>
      <c r="AZ738" s="25"/>
      <c r="BB738" s="25"/>
      <c r="BG738" s="25"/>
    </row>
    <row r="739" spans="1:59" ht="15.75" customHeight="1">
      <c r="B739" s="305" t="str">
        <f>[1]VII__KROV!A111</f>
        <v xml:space="preserve"> Rad ukuljučuje dobavu i postavljanje drvene oplate krovišta drvenim daskama. Daska je prosušena debljine 24 mm, širine 9 do 12 cm. Cijena uključuje sav potreban materijal, rad i pomoćni materijal. Obračun po m2.</v>
      </c>
      <c r="C739" s="305"/>
      <c r="D739" s="305"/>
      <c r="E739" s="305"/>
      <c r="F739" s="305"/>
      <c r="G739" s="305"/>
      <c r="H739" s="305"/>
      <c r="I739" s="305"/>
      <c r="J739" s="305"/>
      <c r="K739" s="305"/>
      <c r="L739" s="305"/>
      <c r="M739" s="305"/>
      <c r="N739" s="305"/>
      <c r="O739" s="305"/>
      <c r="P739" s="305"/>
      <c r="Q739" s="305"/>
      <c r="R739" s="305"/>
      <c r="S739" s="305"/>
      <c r="T739" s="305"/>
      <c r="AG739" s="25"/>
      <c r="AL739" s="25"/>
      <c r="AN739" s="25"/>
      <c r="AS739" s="25"/>
      <c r="AU739" s="25"/>
      <c r="AZ739" s="25"/>
      <c r="BB739" s="25"/>
      <c r="BG739" s="25"/>
    </row>
    <row r="740" spans="1:59" ht="15.75" customHeight="1">
      <c r="B740" s="305"/>
      <c r="C740" s="305"/>
      <c r="D740" s="305"/>
      <c r="E740" s="305"/>
      <c r="F740" s="305"/>
      <c r="G740" s="305"/>
      <c r="H740" s="305"/>
      <c r="I740" s="305"/>
      <c r="J740" s="305"/>
      <c r="K740" s="305"/>
      <c r="L740" s="305"/>
      <c r="M740" s="305"/>
      <c r="N740" s="305"/>
      <c r="O740" s="305"/>
      <c r="P740" s="305"/>
      <c r="Q740" s="305"/>
      <c r="R740" s="305"/>
      <c r="S740" s="305"/>
      <c r="T740" s="305"/>
      <c r="AG740" s="25"/>
      <c r="AL740" s="25"/>
      <c r="AN740" s="25"/>
      <c r="AS740" s="25"/>
      <c r="AU740" s="25"/>
      <c r="AZ740" s="25"/>
      <c r="BB740" s="25"/>
      <c r="BG740" s="25"/>
    </row>
    <row r="741" spans="1:59" ht="15.75" customHeight="1">
      <c r="B741" s="305"/>
      <c r="C741" s="305"/>
      <c r="D741" s="305"/>
      <c r="E741" s="305"/>
      <c r="F741" s="305"/>
      <c r="G741" s="305"/>
      <c r="H741" s="305"/>
      <c r="I741" s="305"/>
      <c r="J741" s="305"/>
      <c r="K741" s="305"/>
      <c r="L741" s="305"/>
      <c r="M741" s="305"/>
      <c r="N741" s="305"/>
      <c r="O741" s="305"/>
      <c r="P741" s="305"/>
      <c r="Q741" s="305"/>
      <c r="R741" s="305"/>
      <c r="S741" s="305"/>
      <c r="T741" s="305"/>
      <c r="AG741" s="25"/>
      <c r="AL741" s="25"/>
      <c r="AN741" s="25"/>
      <c r="AS741" s="25"/>
      <c r="AU741" s="25"/>
      <c r="AZ741" s="25"/>
      <c r="BB741" s="25"/>
      <c r="BG741" s="25"/>
    </row>
    <row r="742" spans="1:59" s="189" customFormat="1">
      <c r="B742" s="370" t="s">
        <v>384</v>
      </c>
      <c r="C742" s="370"/>
      <c r="D742" s="370"/>
      <c r="E742" s="370"/>
      <c r="F742" s="370"/>
      <c r="G742" s="370"/>
      <c r="H742" s="370"/>
      <c r="I742" s="370"/>
      <c r="J742" s="192" t="s">
        <v>158</v>
      </c>
      <c r="K742" s="371">
        <v>197.5</v>
      </c>
      <c r="L742" s="371"/>
      <c r="M742" s="371"/>
      <c r="O742" s="372"/>
      <c r="P742" s="372"/>
      <c r="Q742" s="372"/>
      <c r="R742" s="372"/>
      <c r="S742" s="191" t="s">
        <v>107</v>
      </c>
      <c r="T742" s="373">
        <f>K742*O742</f>
        <v>0</v>
      </c>
      <c r="U742" s="373"/>
      <c r="V742" s="373"/>
      <c r="W742" s="373"/>
      <c r="X742" s="373"/>
      <c r="AG742" s="310"/>
      <c r="AH742" s="310"/>
      <c r="AI742" s="310"/>
      <c r="AJ742" s="369"/>
      <c r="AK742" s="369"/>
      <c r="AL742" s="369"/>
      <c r="AN742" s="310"/>
      <c r="AO742" s="310"/>
      <c r="AP742" s="310"/>
      <c r="AQ742" s="369"/>
      <c r="AR742" s="369"/>
      <c r="AS742" s="369"/>
      <c r="AU742" s="310"/>
      <c r="AV742" s="310"/>
      <c r="AW742" s="310"/>
      <c r="AX742" s="369"/>
      <c r="AY742" s="369"/>
      <c r="AZ742" s="369"/>
      <c r="BB742" s="310"/>
      <c r="BC742" s="310"/>
      <c r="BD742" s="310"/>
      <c r="BE742" s="369"/>
      <c r="BF742" s="369"/>
      <c r="BG742" s="369"/>
    </row>
    <row r="743" spans="1:59">
      <c r="B743" s="182"/>
      <c r="C743" s="182"/>
      <c r="D743" s="182"/>
      <c r="E743" s="182"/>
      <c r="F743" s="182"/>
      <c r="G743" s="182"/>
      <c r="H743" s="182"/>
      <c r="I743" s="182"/>
      <c r="J743" s="182"/>
      <c r="K743" s="178"/>
      <c r="L743" s="178"/>
      <c r="M743" s="178"/>
      <c r="O743" s="174"/>
      <c r="P743" s="174"/>
      <c r="Q743" s="174"/>
      <c r="R743" s="174"/>
      <c r="S743" s="79"/>
      <c r="T743" s="175"/>
      <c r="U743" s="175"/>
      <c r="V743" s="175"/>
      <c r="W743" s="175"/>
      <c r="X743" s="175"/>
      <c r="AG743" s="179"/>
      <c r="AH743" s="179"/>
      <c r="AI743" s="179"/>
      <c r="AJ743" s="176"/>
      <c r="AK743" s="176"/>
      <c r="AL743" s="176"/>
      <c r="AN743" s="179"/>
      <c r="AO743" s="179"/>
      <c r="AP743" s="179"/>
      <c r="AQ743" s="176"/>
      <c r="AR743" s="176"/>
      <c r="AS743" s="176"/>
      <c r="AU743" s="179"/>
      <c r="AV743" s="179"/>
      <c r="AW743" s="179"/>
      <c r="AX743" s="176"/>
      <c r="AY743" s="176"/>
      <c r="AZ743" s="176"/>
      <c r="BB743" s="179"/>
      <c r="BC743" s="179"/>
      <c r="BD743" s="179"/>
      <c r="BE743" s="176"/>
      <c r="BF743" s="176"/>
      <c r="BG743" s="176"/>
    </row>
    <row r="744" spans="1:59">
      <c r="A744" s="303" t="s">
        <v>206</v>
      </c>
      <c r="B744" s="303"/>
      <c r="C744" s="332" t="s">
        <v>387</v>
      </c>
      <c r="D744" s="332"/>
      <c r="E744" s="332"/>
      <c r="F744" s="332"/>
      <c r="G744" s="332"/>
      <c r="H744" s="332"/>
      <c r="I744" s="332"/>
      <c r="J744" s="332"/>
      <c r="K744" s="332"/>
      <c r="L744" s="332"/>
      <c r="M744" s="332"/>
      <c r="N744" s="332"/>
      <c r="O744" s="332"/>
      <c r="AG744" s="25"/>
      <c r="AL744" s="25"/>
      <c r="AN744" s="25"/>
      <c r="AS744" s="25"/>
      <c r="AU744" s="25"/>
      <c r="AZ744" s="25"/>
      <c r="BB744" s="25"/>
      <c r="BG744" s="25"/>
    </row>
    <row r="745" spans="1:59" ht="15.75" customHeight="1">
      <c r="B745" s="305" t="s">
        <v>388</v>
      </c>
      <c r="C745" s="305"/>
      <c r="D745" s="305"/>
      <c r="E745" s="305"/>
      <c r="F745" s="305"/>
      <c r="G745" s="305"/>
      <c r="H745" s="305"/>
      <c r="I745" s="305"/>
      <c r="J745" s="305"/>
      <c r="K745" s="305"/>
      <c r="L745" s="305"/>
      <c r="M745" s="305"/>
      <c r="N745" s="305"/>
      <c r="O745" s="305"/>
      <c r="P745" s="305"/>
      <c r="Q745" s="305"/>
      <c r="R745" s="305"/>
      <c r="S745" s="305"/>
      <c r="T745" s="305"/>
      <c r="AG745" s="25"/>
      <c r="AL745" s="25"/>
      <c r="AN745" s="25"/>
      <c r="AS745" s="25"/>
      <c r="AU745" s="25"/>
      <c r="AZ745" s="25"/>
      <c r="BB745" s="25"/>
      <c r="BG745" s="25"/>
    </row>
    <row r="746" spans="1:59" ht="15.75" customHeight="1">
      <c r="B746" s="305"/>
      <c r="C746" s="305"/>
      <c r="D746" s="305"/>
      <c r="E746" s="305"/>
      <c r="F746" s="305"/>
      <c r="G746" s="305"/>
      <c r="H746" s="305"/>
      <c r="I746" s="305"/>
      <c r="J746" s="305"/>
      <c r="K746" s="305"/>
      <c r="L746" s="305"/>
      <c r="M746" s="305"/>
      <c r="N746" s="305"/>
      <c r="O746" s="305"/>
      <c r="P746" s="305"/>
      <c r="Q746" s="305"/>
      <c r="R746" s="305"/>
      <c r="S746" s="305"/>
      <c r="T746" s="305"/>
      <c r="AG746" s="25"/>
      <c r="AL746" s="25"/>
      <c r="AN746" s="25"/>
      <c r="AS746" s="25"/>
      <c r="AU746" s="25"/>
      <c r="AZ746" s="25"/>
      <c r="BB746" s="25"/>
      <c r="BG746" s="25"/>
    </row>
    <row r="747" spans="1:59" ht="15.75" customHeight="1">
      <c r="B747" s="305"/>
      <c r="C747" s="305"/>
      <c r="D747" s="305"/>
      <c r="E747" s="305"/>
      <c r="F747" s="305"/>
      <c r="G747" s="305"/>
      <c r="H747" s="305"/>
      <c r="I747" s="305"/>
      <c r="J747" s="305"/>
      <c r="K747" s="305"/>
      <c r="L747" s="305"/>
      <c r="M747" s="305"/>
      <c r="N747" s="305"/>
      <c r="O747" s="305"/>
      <c r="P747" s="305"/>
      <c r="Q747" s="305"/>
      <c r="R747" s="305"/>
      <c r="S747" s="305"/>
      <c r="T747" s="305"/>
      <c r="AG747" s="25"/>
      <c r="AL747" s="25"/>
      <c r="AN747" s="25"/>
      <c r="AS747" s="25"/>
      <c r="AU747" s="25"/>
      <c r="AZ747" s="25"/>
      <c r="BB747" s="25"/>
      <c r="BG747" s="25"/>
    </row>
    <row r="748" spans="1:59" ht="15.75" customHeight="1">
      <c r="B748" s="305"/>
      <c r="C748" s="305"/>
      <c r="D748" s="305"/>
      <c r="E748" s="305"/>
      <c r="F748" s="305"/>
      <c r="G748" s="305"/>
      <c r="H748" s="305"/>
      <c r="I748" s="305"/>
      <c r="J748" s="305"/>
      <c r="K748" s="305"/>
      <c r="L748" s="305"/>
      <c r="M748" s="305"/>
      <c r="N748" s="305"/>
      <c r="O748" s="305"/>
      <c r="P748" s="305"/>
      <c r="Q748" s="305"/>
      <c r="R748" s="305"/>
      <c r="S748" s="305"/>
      <c r="T748" s="305"/>
      <c r="AG748" s="25"/>
      <c r="AL748" s="25"/>
      <c r="AN748" s="25"/>
      <c r="AS748" s="25"/>
      <c r="AU748" s="25"/>
      <c r="AZ748" s="25"/>
      <c r="BB748" s="25"/>
      <c r="BG748" s="25"/>
    </row>
    <row r="749" spans="1:59">
      <c r="B749" s="291"/>
      <c r="C749" s="291"/>
      <c r="D749" s="291"/>
      <c r="E749" s="291"/>
      <c r="F749" s="291"/>
      <c r="G749" s="291"/>
      <c r="H749" s="291"/>
      <c r="I749" s="345" t="s">
        <v>119</v>
      </c>
      <c r="J749" s="345"/>
      <c r="K749" s="307">
        <v>4.9000000000000004</v>
      </c>
      <c r="L749" s="307"/>
      <c r="M749" s="307"/>
      <c r="O749" s="308"/>
      <c r="P749" s="308"/>
      <c r="Q749" s="308"/>
      <c r="R749" s="308"/>
      <c r="S749" s="79" t="s">
        <v>107</v>
      </c>
      <c r="T749" s="309">
        <f>K749*O749</f>
        <v>0</v>
      </c>
      <c r="U749" s="309"/>
      <c r="V749" s="309"/>
      <c r="W749" s="309"/>
      <c r="X749" s="309"/>
      <c r="AG749" s="310"/>
      <c r="AH749" s="310"/>
      <c r="AI749" s="310"/>
      <c r="AJ749" s="291"/>
      <c r="AK749" s="291"/>
      <c r="AL749" s="291"/>
      <c r="AN749" s="310"/>
      <c r="AO749" s="310"/>
      <c r="AP749" s="310"/>
      <c r="AQ749" s="291"/>
      <c r="AR749" s="291"/>
      <c r="AS749" s="291"/>
      <c r="AU749" s="310"/>
      <c r="AV749" s="310"/>
      <c r="AW749" s="310"/>
      <c r="AX749" s="291"/>
      <c r="AY749" s="291"/>
      <c r="AZ749" s="291"/>
      <c r="BB749" s="310"/>
      <c r="BC749" s="310"/>
      <c r="BD749" s="310"/>
      <c r="BE749" s="291"/>
      <c r="BF749" s="291"/>
      <c r="BG749" s="291"/>
    </row>
    <row r="750" spans="1:59">
      <c r="B750" s="92"/>
      <c r="C750" s="92"/>
      <c r="D750" s="92"/>
      <c r="E750" s="92"/>
      <c r="F750" s="92"/>
      <c r="G750" s="92"/>
      <c r="H750" s="92"/>
      <c r="I750" s="83"/>
      <c r="J750" s="83"/>
      <c r="K750" s="78"/>
      <c r="L750" s="79"/>
      <c r="M750" s="79"/>
      <c r="O750" s="145"/>
      <c r="P750" s="145"/>
      <c r="Q750" s="145"/>
      <c r="R750" s="145"/>
      <c r="S750" s="79"/>
      <c r="T750" s="116"/>
      <c r="U750" s="116"/>
      <c r="V750" s="116"/>
      <c r="W750" s="116"/>
      <c r="X750" s="116"/>
      <c r="AG750" s="81"/>
      <c r="AH750" s="81"/>
      <c r="AI750" s="81"/>
      <c r="AJ750" s="80"/>
      <c r="AK750" s="80"/>
      <c r="AL750" s="80"/>
      <c r="AN750" s="81"/>
      <c r="AO750" s="81"/>
      <c r="AP750" s="81"/>
      <c r="AQ750" s="80"/>
      <c r="AR750" s="80"/>
      <c r="AS750" s="80"/>
      <c r="AU750" s="81"/>
      <c r="AV750" s="81"/>
      <c r="AW750" s="81"/>
      <c r="AX750" s="80"/>
      <c r="AY750" s="80"/>
      <c r="AZ750" s="80"/>
      <c r="BB750" s="81"/>
      <c r="BC750" s="81"/>
      <c r="BD750" s="81"/>
      <c r="BE750" s="80"/>
      <c r="BF750" s="80"/>
      <c r="BG750" s="80"/>
    </row>
    <row r="751" spans="1:59">
      <c r="A751" s="303" t="s">
        <v>381</v>
      </c>
      <c r="B751" s="303"/>
      <c r="C751" s="332" t="s">
        <v>380</v>
      </c>
      <c r="D751" s="332"/>
      <c r="E751" s="332"/>
      <c r="F751" s="332"/>
      <c r="G751" s="332"/>
      <c r="H751" s="332"/>
      <c r="I751" s="332"/>
      <c r="J751" s="332"/>
      <c r="K751" s="332"/>
      <c r="L751" s="332"/>
      <c r="M751" s="332"/>
      <c r="N751" s="332"/>
      <c r="O751" s="332"/>
      <c r="AG751" s="25"/>
      <c r="AL751" s="25"/>
      <c r="AN751" s="25"/>
      <c r="AS751" s="25"/>
      <c r="AU751" s="25"/>
      <c r="AZ751" s="25"/>
      <c r="BB751" s="25"/>
      <c r="BG751" s="25"/>
    </row>
    <row r="752" spans="1:59" ht="15.75" customHeight="1">
      <c r="B752" s="305" t="s">
        <v>386</v>
      </c>
      <c r="C752" s="305"/>
      <c r="D752" s="305"/>
      <c r="E752" s="305"/>
      <c r="F752" s="305"/>
      <c r="G752" s="305"/>
      <c r="H752" s="305"/>
      <c r="I752" s="305"/>
      <c r="J752" s="305"/>
      <c r="K752" s="305"/>
      <c r="L752" s="305"/>
      <c r="M752" s="305"/>
      <c r="N752" s="305"/>
      <c r="O752" s="305"/>
      <c r="P752" s="305"/>
      <c r="Q752" s="305"/>
      <c r="R752" s="305"/>
      <c r="S752" s="305"/>
      <c r="T752" s="305"/>
      <c r="AG752" s="25"/>
      <c r="AL752" s="25"/>
      <c r="AN752" s="25"/>
      <c r="AS752" s="25"/>
      <c r="AU752" s="25"/>
      <c r="AZ752" s="25"/>
      <c r="BB752" s="25"/>
      <c r="BG752" s="25"/>
    </row>
    <row r="753" spans="1:59" ht="15.75" customHeight="1">
      <c r="B753" s="305"/>
      <c r="C753" s="305"/>
      <c r="D753" s="305"/>
      <c r="E753" s="305"/>
      <c r="F753" s="305"/>
      <c r="G753" s="305"/>
      <c r="H753" s="305"/>
      <c r="I753" s="305"/>
      <c r="J753" s="305"/>
      <c r="K753" s="305"/>
      <c r="L753" s="305"/>
      <c r="M753" s="305"/>
      <c r="N753" s="305"/>
      <c r="O753" s="305"/>
      <c r="P753" s="305"/>
      <c r="Q753" s="305"/>
      <c r="R753" s="305"/>
      <c r="S753" s="305"/>
      <c r="T753" s="305"/>
      <c r="AG753" s="25"/>
      <c r="AL753" s="25"/>
      <c r="AN753" s="25"/>
      <c r="AS753" s="25"/>
      <c r="AU753" s="25"/>
      <c r="AZ753" s="25"/>
      <c r="BB753" s="25"/>
      <c r="BG753" s="25"/>
    </row>
    <row r="754" spans="1:59" ht="15.75" customHeight="1">
      <c r="B754" s="305"/>
      <c r="C754" s="305"/>
      <c r="D754" s="305"/>
      <c r="E754" s="305"/>
      <c r="F754" s="305"/>
      <c r="G754" s="305"/>
      <c r="H754" s="305"/>
      <c r="I754" s="305"/>
      <c r="J754" s="305"/>
      <c r="K754" s="305"/>
      <c r="L754" s="305"/>
      <c r="M754" s="305"/>
      <c r="N754" s="305"/>
      <c r="O754" s="305"/>
      <c r="P754" s="305"/>
      <c r="Q754" s="305"/>
      <c r="R754" s="305"/>
      <c r="S754" s="305"/>
      <c r="T754" s="305"/>
      <c r="AG754" s="25"/>
      <c r="AL754" s="25"/>
      <c r="AN754" s="25"/>
      <c r="AS754" s="25"/>
      <c r="AU754" s="25"/>
      <c r="AZ754" s="25"/>
      <c r="BB754" s="25"/>
      <c r="BG754" s="25"/>
    </row>
    <row r="755" spans="1:59" ht="15.75" customHeight="1">
      <c r="B755" s="305"/>
      <c r="C755" s="305"/>
      <c r="D755" s="305"/>
      <c r="E755" s="305"/>
      <c r="F755" s="305"/>
      <c r="G755" s="305"/>
      <c r="H755" s="305"/>
      <c r="I755" s="305"/>
      <c r="J755" s="305"/>
      <c r="K755" s="305"/>
      <c r="L755" s="305"/>
      <c r="M755" s="305"/>
      <c r="N755" s="305"/>
      <c r="O755" s="305"/>
      <c r="P755" s="305"/>
      <c r="Q755" s="305"/>
      <c r="R755" s="305"/>
      <c r="S755" s="305"/>
      <c r="T755" s="305"/>
      <c r="AG755" s="25"/>
      <c r="AL755" s="25"/>
      <c r="AN755" s="25"/>
      <c r="AS755" s="25"/>
      <c r="AU755" s="25"/>
      <c r="AZ755" s="25"/>
      <c r="BB755" s="25"/>
      <c r="BG755" s="25"/>
    </row>
    <row r="756" spans="1:59" ht="15.75" customHeight="1">
      <c r="B756" s="305"/>
      <c r="C756" s="305"/>
      <c r="D756" s="305"/>
      <c r="E756" s="305"/>
      <c r="F756" s="305"/>
      <c r="G756" s="305"/>
      <c r="H756" s="305"/>
      <c r="I756" s="305"/>
      <c r="J756" s="305"/>
      <c r="K756" s="305"/>
      <c r="L756" s="305"/>
      <c r="M756" s="305"/>
      <c r="N756" s="305"/>
      <c r="O756" s="305"/>
      <c r="P756" s="305"/>
      <c r="Q756" s="305"/>
      <c r="R756" s="305"/>
      <c r="S756" s="305"/>
      <c r="T756" s="305"/>
      <c r="AG756" s="25"/>
      <c r="AL756" s="25"/>
      <c r="AN756" s="25"/>
      <c r="AS756" s="25"/>
      <c r="AU756" s="25"/>
      <c r="AZ756" s="25"/>
      <c r="BB756" s="25"/>
      <c r="BG756" s="25"/>
    </row>
    <row r="757" spans="1:59" ht="15.75" customHeight="1">
      <c r="B757" s="305"/>
      <c r="C757" s="305"/>
      <c r="D757" s="305"/>
      <c r="E757" s="305"/>
      <c r="F757" s="305"/>
      <c r="G757" s="305"/>
      <c r="H757" s="305"/>
      <c r="I757" s="305"/>
      <c r="J757" s="305"/>
      <c r="K757" s="305"/>
      <c r="L757" s="305"/>
      <c r="M757" s="305"/>
      <c r="N757" s="305"/>
      <c r="O757" s="305"/>
      <c r="P757" s="305"/>
      <c r="Q757" s="305"/>
      <c r="R757" s="305"/>
      <c r="S757" s="305"/>
      <c r="T757" s="305"/>
      <c r="AG757" s="25"/>
      <c r="AL757" s="25"/>
      <c r="AN757" s="25"/>
      <c r="AS757" s="25"/>
      <c r="AU757" s="25"/>
      <c r="AZ757" s="25"/>
      <c r="BB757" s="25"/>
      <c r="BG757" s="25"/>
    </row>
    <row r="758" spans="1:59">
      <c r="B758" s="291"/>
      <c r="C758" s="291"/>
      <c r="D758" s="291"/>
      <c r="E758" s="291"/>
      <c r="F758" s="291"/>
      <c r="G758" s="291"/>
      <c r="H758" s="291"/>
      <c r="I758" s="345" t="s">
        <v>158</v>
      </c>
      <c r="J758" s="345"/>
      <c r="K758" s="307">
        <v>163.76</v>
      </c>
      <c r="L758" s="307"/>
      <c r="M758" s="307"/>
      <c r="O758" s="308"/>
      <c r="P758" s="308"/>
      <c r="Q758" s="308"/>
      <c r="R758" s="308"/>
      <c r="S758" s="79" t="s">
        <v>107</v>
      </c>
      <c r="T758" s="309">
        <f>K758*O758</f>
        <v>0</v>
      </c>
      <c r="U758" s="309"/>
      <c r="V758" s="309"/>
      <c r="W758" s="309"/>
      <c r="X758" s="309"/>
      <c r="AG758" s="310"/>
      <c r="AH758" s="310"/>
      <c r="AI758" s="310"/>
      <c r="AJ758" s="291"/>
      <c r="AK758" s="291"/>
      <c r="AL758" s="291"/>
      <c r="AN758" s="310"/>
      <c r="AO758" s="310"/>
      <c r="AP758" s="310"/>
      <c r="AQ758" s="291"/>
      <c r="AR758" s="291"/>
      <c r="AS758" s="291"/>
      <c r="AU758" s="310"/>
      <c r="AV758" s="310"/>
      <c r="AW758" s="310"/>
      <c r="AX758" s="291"/>
      <c r="AY758" s="291"/>
      <c r="AZ758" s="291"/>
      <c r="BB758" s="310"/>
      <c r="BC758" s="310"/>
      <c r="BD758" s="310"/>
      <c r="BE758" s="291"/>
      <c r="BF758" s="291"/>
      <c r="BG758" s="291"/>
    </row>
    <row r="759" spans="1:59">
      <c r="B759" s="181"/>
      <c r="C759" s="181"/>
      <c r="D759" s="181"/>
      <c r="E759" s="181"/>
      <c r="F759" s="181"/>
      <c r="G759" s="181"/>
      <c r="H759" s="181"/>
      <c r="I759" s="181"/>
      <c r="J759" s="181"/>
      <c r="K759" s="178"/>
      <c r="L759" s="178"/>
      <c r="M759" s="178"/>
      <c r="O759" s="174"/>
      <c r="P759" s="174"/>
      <c r="Q759" s="174"/>
      <c r="R759" s="174"/>
      <c r="S759" s="79"/>
      <c r="T759" s="175"/>
      <c r="U759" s="175"/>
      <c r="V759" s="175"/>
      <c r="W759" s="175"/>
      <c r="X759" s="175"/>
      <c r="AG759" s="179"/>
      <c r="AH759" s="179"/>
      <c r="AI759" s="179"/>
      <c r="AJ759" s="176"/>
      <c r="AK759" s="176"/>
      <c r="AL759" s="176"/>
      <c r="AN759" s="179"/>
      <c r="AO759" s="179"/>
      <c r="AP759" s="179"/>
      <c r="AQ759" s="176"/>
      <c r="AR759" s="176"/>
      <c r="AS759" s="176"/>
      <c r="AU759" s="179"/>
      <c r="AV759" s="179"/>
      <c r="AW759" s="179"/>
      <c r="AX759" s="176"/>
      <c r="AY759" s="176"/>
      <c r="AZ759" s="176"/>
      <c r="BB759" s="179"/>
      <c r="BC759" s="179"/>
      <c r="BD759" s="179"/>
      <c r="BE759" s="176"/>
      <c r="BF759" s="176"/>
      <c r="BG759" s="176"/>
    </row>
    <row r="760" spans="1:59">
      <c r="A760" s="303" t="s">
        <v>382</v>
      </c>
      <c r="B760" s="303"/>
      <c r="C760" s="332" t="s">
        <v>383</v>
      </c>
      <c r="D760" s="332"/>
      <c r="E760" s="332"/>
      <c r="F760" s="332"/>
      <c r="G760" s="332"/>
      <c r="H760" s="332"/>
      <c r="I760" s="332"/>
      <c r="J760" s="332"/>
      <c r="K760" s="332"/>
      <c r="L760" s="332"/>
      <c r="M760" s="332"/>
      <c r="N760" s="332"/>
      <c r="O760" s="332"/>
      <c r="AG760" s="25"/>
      <c r="AL760" s="25"/>
      <c r="AN760" s="25"/>
      <c r="AS760" s="25"/>
      <c r="AU760" s="25"/>
      <c r="AZ760" s="25"/>
      <c r="BB760" s="25"/>
      <c r="BG760" s="25"/>
    </row>
    <row r="761" spans="1:59" ht="15.75" customHeight="1">
      <c r="B761" s="377" t="s">
        <v>389</v>
      </c>
      <c r="C761" s="305"/>
      <c r="D761" s="305"/>
      <c r="E761" s="305"/>
      <c r="F761" s="305"/>
      <c r="G761" s="305"/>
      <c r="H761" s="305"/>
      <c r="I761" s="305"/>
      <c r="J761" s="305"/>
      <c r="K761" s="305"/>
      <c r="L761" s="305"/>
      <c r="M761" s="305"/>
      <c r="N761" s="305"/>
      <c r="O761" s="305"/>
      <c r="P761" s="305"/>
      <c r="Q761" s="305"/>
      <c r="R761" s="305"/>
      <c r="S761" s="305"/>
      <c r="T761" s="305"/>
      <c r="AG761" s="25"/>
      <c r="AL761" s="25"/>
      <c r="AN761" s="25"/>
      <c r="AS761" s="25"/>
      <c r="AU761" s="25"/>
      <c r="AZ761" s="25"/>
      <c r="BB761" s="25"/>
      <c r="BG761" s="25"/>
    </row>
    <row r="762" spans="1:59" ht="15.75" customHeight="1">
      <c r="B762" s="305"/>
      <c r="C762" s="305"/>
      <c r="D762" s="305"/>
      <c r="E762" s="305"/>
      <c r="F762" s="305"/>
      <c r="G762" s="305"/>
      <c r="H762" s="305"/>
      <c r="I762" s="305"/>
      <c r="J762" s="305"/>
      <c r="K762" s="305"/>
      <c r="L762" s="305"/>
      <c r="M762" s="305"/>
      <c r="N762" s="305"/>
      <c r="O762" s="305"/>
      <c r="P762" s="305"/>
      <c r="Q762" s="305"/>
      <c r="R762" s="305"/>
      <c r="S762" s="305"/>
      <c r="T762" s="305"/>
      <c r="AG762" s="25"/>
      <c r="AL762" s="25"/>
      <c r="AN762" s="25"/>
      <c r="AS762" s="25"/>
      <c r="AU762" s="25"/>
      <c r="AZ762" s="25"/>
      <c r="BB762" s="25"/>
      <c r="BG762" s="25"/>
    </row>
    <row r="763" spans="1:59" ht="15.75" customHeight="1">
      <c r="B763" s="305"/>
      <c r="C763" s="305"/>
      <c r="D763" s="305"/>
      <c r="E763" s="305"/>
      <c r="F763" s="305"/>
      <c r="G763" s="305"/>
      <c r="H763" s="305"/>
      <c r="I763" s="305"/>
      <c r="J763" s="305"/>
      <c r="K763" s="305"/>
      <c r="L763" s="305"/>
      <c r="M763" s="305"/>
      <c r="N763" s="305"/>
      <c r="O763" s="305"/>
      <c r="P763" s="305"/>
      <c r="Q763" s="305"/>
      <c r="R763" s="305"/>
      <c r="S763" s="305"/>
      <c r="T763" s="305"/>
      <c r="AG763" s="25"/>
      <c r="AL763" s="25"/>
      <c r="AN763" s="25"/>
      <c r="AS763" s="25"/>
      <c r="AU763" s="25"/>
      <c r="AZ763" s="25"/>
      <c r="BB763" s="25"/>
      <c r="BG763" s="25"/>
    </row>
    <row r="764" spans="1:59" ht="15.75" customHeight="1">
      <c r="B764" s="305"/>
      <c r="C764" s="305"/>
      <c r="D764" s="305"/>
      <c r="E764" s="305"/>
      <c r="F764" s="305"/>
      <c r="G764" s="305"/>
      <c r="H764" s="305"/>
      <c r="I764" s="305"/>
      <c r="J764" s="305"/>
      <c r="K764" s="305"/>
      <c r="L764" s="305"/>
      <c r="M764" s="305"/>
      <c r="N764" s="305"/>
      <c r="O764" s="305"/>
      <c r="P764" s="305"/>
      <c r="Q764" s="305"/>
      <c r="R764" s="305"/>
      <c r="S764" s="305"/>
      <c r="T764" s="305"/>
      <c r="AG764" s="25"/>
      <c r="AL764" s="25"/>
      <c r="AN764" s="25"/>
      <c r="AS764" s="25"/>
      <c r="AU764" s="25"/>
      <c r="AZ764" s="25"/>
      <c r="BB764" s="25"/>
      <c r="BG764" s="25"/>
    </row>
    <row r="765" spans="1:59" ht="15.75" customHeight="1">
      <c r="B765" s="305"/>
      <c r="C765" s="305"/>
      <c r="D765" s="305"/>
      <c r="E765" s="305"/>
      <c r="F765" s="305"/>
      <c r="G765" s="305"/>
      <c r="H765" s="305"/>
      <c r="I765" s="305"/>
      <c r="J765" s="305"/>
      <c r="K765" s="305"/>
      <c r="L765" s="305"/>
      <c r="M765" s="305"/>
      <c r="N765" s="305"/>
      <c r="O765" s="305"/>
      <c r="P765" s="305"/>
      <c r="Q765" s="305"/>
      <c r="R765" s="305"/>
      <c r="S765" s="305"/>
      <c r="T765" s="305"/>
      <c r="AG765" s="25"/>
      <c r="AL765" s="25"/>
      <c r="AN765" s="25"/>
      <c r="AS765" s="25"/>
      <c r="AU765" s="25"/>
      <c r="AZ765" s="25"/>
      <c r="BB765" s="25"/>
      <c r="BG765" s="25"/>
    </row>
    <row r="766" spans="1:59">
      <c r="B766" s="291"/>
      <c r="C766" s="291"/>
      <c r="D766" s="291"/>
      <c r="E766" s="291"/>
      <c r="F766" s="291"/>
      <c r="G766" s="291"/>
      <c r="H766" s="291"/>
      <c r="I766" s="345" t="s">
        <v>158</v>
      </c>
      <c r="J766" s="345"/>
      <c r="K766" s="307">
        <v>197.5</v>
      </c>
      <c r="L766" s="307"/>
      <c r="M766" s="307"/>
      <c r="O766" s="308"/>
      <c r="P766" s="308"/>
      <c r="Q766" s="308"/>
      <c r="R766" s="308"/>
      <c r="S766" s="79" t="s">
        <v>107</v>
      </c>
      <c r="T766" s="309">
        <f>K766*O766</f>
        <v>0</v>
      </c>
      <c r="U766" s="309"/>
      <c r="V766" s="309"/>
      <c r="W766" s="309"/>
      <c r="X766" s="309"/>
      <c r="AG766" s="310"/>
      <c r="AH766" s="310"/>
      <c r="AI766" s="310"/>
      <c r="AJ766" s="291"/>
      <c r="AK766" s="291"/>
      <c r="AL766" s="291"/>
      <c r="AN766" s="310"/>
      <c r="AO766" s="310"/>
      <c r="AP766" s="310"/>
      <c r="AQ766" s="291"/>
      <c r="AR766" s="291"/>
      <c r="AS766" s="291"/>
      <c r="AU766" s="310"/>
      <c r="AV766" s="310"/>
      <c r="AW766" s="310"/>
      <c r="AX766" s="291"/>
      <c r="AY766" s="291"/>
      <c r="AZ766" s="291"/>
      <c r="BB766" s="310"/>
      <c r="BC766" s="310"/>
      <c r="BD766" s="310"/>
      <c r="BE766" s="291"/>
      <c r="BF766" s="291"/>
      <c r="BG766" s="291"/>
    </row>
    <row r="767" spans="1:59">
      <c r="B767" s="90"/>
      <c r="C767" s="83"/>
      <c r="D767" s="83"/>
      <c r="E767" s="83"/>
      <c r="F767" s="83"/>
      <c r="G767" s="83"/>
      <c r="H767" s="83"/>
      <c r="I767" s="83"/>
      <c r="J767" s="83"/>
      <c r="K767" s="78"/>
      <c r="L767" s="79"/>
      <c r="M767" s="79"/>
      <c r="O767" s="145"/>
      <c r="P767" s="145"/>
      <c r="Q767" s="145"/>
      <c r="R767" s="145"/>
      <c r="S767" s="79"/>
      <c r="T767" s="116"/>
      <c r="U767" s="116"/>
      <c r="V767" s="116"/>
      <c r="W767" s="116"/>
      <c r="X767" s="116"/>
      <c r="AG767" s="81"/>
      <c r="AH767" s="81"/>
      <c r="AI767" s="81"/>
      <c r="AJ767" s="80"/>
      <c r="AK767" s="80"/>
      <c r="AL767" s="80"/>
      <c r="AN767" s="81"/>
      <c r="AO767" s="81"/>
      <c r="AP767" s="81"/>
      <c r="AQ767" s="80"/>
      <c r="AR767" s="80"/>
      <c r="AS767" s="80"/>
      <c r="AU767" s="81"/>
      <c r="AV767" s="81"/>
      <c r="AW767" s="81"/>
      <c r="AX767" s="80"/>
      <c r="AY767" s="80"/>
      <c r="AZ767" s="80"/>
      <c r="BB767" s="81"/>
      <c r="BC767" s="81"/>
      <c r="BD767" s="81"/>
      <c r="BE767" s="80"/>
      <c r="BF767" s="80"/>
      <c r="BG767" s="80"/>
    </row>
    <row r="768" spans="1:59">
      <c r="B768" s="83"/>
      <c r="C768" s="83"/>
      <c r="D768" s="83"/>
      <c r="E768" s="83"/>
      <c r="F768" s="83"/>
      <c r="G768" s="83"/>
      <c r="H768" s="83"/>
      <c r="I768" s="83"/>
      <c r="J768" s="83"/>
      <c r="K768" s="78"/>
      <c r="L768" s="79"/>
      <c r="M768" s="79"/>
      <c r="O768" s="145"/>
      <c r="P768" s="145"/>
      <c r="Q768" s="145"/>
      <c r="R768" s="145"/>
      <c r="S768" s="79"/>
      <c r="T768" s="116"/>
      <c r="U768" s="116"/>
      <c r="V768" s="116"/>
      <c r="W768" s="116"/>
      <c r="X768" s="116"/>
      <c r="AG768" s="81"/>
      <c r="AH768" s="81"/>
      <c r="AI768" s="81"/>
      <c r="AJ768" s="80"/>
      <c r="AK768" s="80"/>
      <c r="AL768" s="80"/>
      <c r="AN768" s="81"/>
      <c r="AO768" s="81"/>
      <c r="AP768" s="81"/>
      <c r="AQ768" s="80"/>
      <c r="AR768" s="80"/>
      <c r="AS768" s="80"/>
      <c r="AU768" s="81"/>
      <c r="AV768" s="81"/>
      <c r="AW768" s="81"/>
      <c r="AX768" s="80"/>
      <c r="AY768" s="80"/>
      <c r="AZ768" s="80"/>
      <c r="BB768" s="81"/>
      <c r="BC768" s="81"/>
      <c r="BD768" s="81"/>
      <c r="BE768" s="80"/>
      <c r="BF768" s="80"/>
      <c r="BG768" s="80"/>
    </row>
    <row r="769" spans="1:59">
      <c r="B769" s="83"/>
      <c r="C769" s="83"/>
      <c r="D769" s="83"/>
      <c r="E769" s="83"/>
      <c r="F769" s="83"/>
      <c r="G769" s="83"/>
      <c r="H769" s="83"/>
      <c r="I769" s="83"/>
      <c r="J769" s="83"/>
      <c r="K769" s="78"/>
      <c r="L769" s="79"/>
      <c r="M769" s="79"/>
      <c r="O769" s="145"/>
      <c r="P769" s="145"/>
      <c r="Q769" s="145"/>
      <c r="R769" s="145"/>
      <c r="S769" s="79"/>
      <c r="T769" s="116"/>
      <c r="U769" s="116"/>
      <c r="V769" s="116"/>
      <c r="W769" s="116"/>
      <c r="X769" s="116"/>
      <c r="AG769" s="81"/>
      <c r="AH769" s="81"/>
      <c r="AI769" s="81"/>
      <c r="AJ769" s="80"/>
      <c r="AK769" s="80"/>
      <c r="AL769" s="80"/>
      <c r="AN769" s="81"/>
      <c r="AO769" s="81"/>
      <c r="AP769" s="81"/>
      <c r="AQ769" s="80"/>
      <c r="AR769" s="80"/>
      <c r="AS769" s="80"/>
      <c r="AU769" s="81"/>
      <c r="AV769" s="81"/>
      <c r="AW769" s="81"/>
      <c r="AX769" s="80"/>
      <c r="AY769" s="80"/>
      <c r="AZ769" s="80"/>
      <c r="BB769" s="81"/>
      <c r="BC769" s="81"/>
      <c r="BD769" s="81"/>
      <c r="BE769" s="80"/>
      <c r="BF769" s="80"/>
      <c r="BG769" s="80"/>
    </row>
    <row r="770" spans="1:59" ht="16.5" thickBot="1">
      <c r="AG770" s="25"/>
      <c r="AL770" s="25"/>
      <c r="AN770" s="25"/>
      <c r="AS770" s="25"/>
      <c r="AU770" s="25"/>
      <c r="AZ770" s="25"/>
      <c r="BB770" s="25"/>
      <c r="BG770" s="25"/>
    </row>
    <row r="771" spans="1:59" ht="16.5" customHeight="1" thickBot="1">
      <c r="A771" s="85" t="str">
        <f>A682</f>
        <v>6.</v>
      </c>
      <c r="B771" s="323" t="str">
        <f>B682</f>
        <v>KROVOPOKRIVAČKI RADOVI</v>
      </c>
      <c r="C771" s="323"/>
      <c r="D771" s="323"/>
      <c r="E771" s="323"/>
      <c r="F771" s="323"/>
      <c r="G771" s="323"/>
      <c r="H771" s="323"/>
      <c r="I771" s="323"/>
      <c r="J771" s="323"/>
      <c r="K771" s="323"/>
      <c r="L771" s="323"/>
      <c r="M771" s="323"/>
      <c r="N771" s="323"/>
      <c r="O771" s="324" t="s">
        <v>108</v>
      </c>
      <c r="P771" s="324"/>
      <c r="Q771" s="324"/>
      <c r="R771" s="324"/>
      <c r="S771" s="86" t="s">
        <v>107</v>
      </c>
      <c r="T771" s="325">
        <f>SUM(T712:Y768)</f>
        <v>0</v>
      </c>
      <c r="U771" s="325"/>
      <c r="V771" s="325"/>
      <c r="W771" s="325"/>
      <c r="X771" s="325"/>
      <c r="AG771" s="291"/>
      <c r="AH771" s="291"/>
      <c r="AI771" s="291"/>
      <c r="AJ771" s="291"/>
      <c r="AK771" s="291"/>
      <c r="AL771" s="291"/>
      <c r="AN771" s="291"/>
      <c r="AO771" s="291"/>
      <c r="AP771" s="291"/>
      <c r="AQ771" s="291"/>
      <c r="AR771" s="291"/>
      <c r="AS771" s="291"/>
      <c r="AU771" s="291"/>
      <c r="AV771" s="291"/>
      <c r="AW771" s="291"/>
      <c r="AX771" s="291"/>
      <c r="AY771" s="291"/>
      <c r="AZ771" s="291"/>
      <c r="BB771" s="291"/>
      <c r="BC771" s="291"/>
      <c r="BD771" s="291"/>
      <c r="BE771" s="291"/>
      <c r="BF771" s="291"/>
      <c r="BG771" s="291"/>
    </row>
    <row r="772" spans="1:59" ht="16.5" thickBot="1">
      <c r="A772" s="173" t="s">
        <v>50</v>
      </c>
      <c r="B772" s="331" t="s">
        <v>213</v>
      </c>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AG772" s="25"/>
      <c r="AL772" s="25"/>
      <c r="AN772" s="25"/>
      <c r="AS772" s="25"/>
      <c r="AU772" s="25"/>
      <c r="AZ772" s="25"/>
      <c r="BB772" s="25"/>
      <c r="BG772" s="25"/>
    </row>
    <row r="773" spans="1:59">
      <c r="AG773" s="25"/>
      <c r="AL773" s="25"/>
      <c r="AN773" s="25"/>
      <c r="AS773" s="25"/>
      <c r="AU773" s="25"/>
      <c r="AZ773" s="25"/>
      <c r="BB773" s="25"/>
      <c r="BG773" s="25"/>
    </row>
    <row r="774" spans="1:59" s="68" customFormat="1" ht="12.75" outlineLevel="1">
      <c r="A774" s="67"/>
      <c r="B774" s="337" t="s">
        <v>315</v>
      </c>
      <c r="C774" s="337"/>
      <c r="D774" s="337"/>
      <c r="E774" s="337"/>
      <c r="F774" s="337"/>
      <c r="G774" s="337"/>
      <c r="H774" s="337"/>
      <c r="I774" s="337"/>
      <c r="J774" s="337"/>
      <c r="K774" s="337"/>
      <c r="L774" s="337"/>
      <c r="M774" s="337"/>
      <c r="N774" s="337"/>
      <c r="O774" s="337"/>
      <c r="P774" s="337"/>
      <c r="Q774" s="337"/>
      <c r="R774" s="337"/>
      <c r="S774" s="337"/>
      <c r="T774" s="337"/>
      <c r="U774" s="337"/>
      <c r="V774" s="337"/>
      <c r="W774" s="337"/>
      <c r="X774" s="337"/>
    </row>
    <row r="775" spans="1:59" s="68" customFormat="1" ht="12.75" outlineLevel="1">
      <c r="A775" s="67"/>
      <c r="B775" s="337"/>
      <c r="C775" s="337"/>
      <c r="D775" s="337"/>
      <c r="E775" s="337"/>
      <c r="F775" s="337"/>
      <c r="G775" s="337"/>
      <c r="H775" s="337"/>
      <c r="I775" s="337"/>
      <c r="J775" s="337"/>
      <c r="K775" s="337"/>
      <c r="L775" s="337"/>
      <c r="M775" s="337"/>
      <c r="N775" s="337"/>
      <c r="O775" s="337"/>
      <c r="P775" s="337"/>
      <c r="Q775" s="337"/>
      <c r="R775" s="337"/>
      <c r="S775" s="337"/>
      <c r="T775" s="337"/>
      <c r="U775" s="337"/>
      <c r="V775" s="337"/>
      <c r="W775" s="337"/>
      <c r="X775" s="337"/>
    </row>
    <row r="776" spans="1:59" s="68" customFormat="1" ht="12.75" outlineLevel="1">
      <c r="A776" s="67"/>
      <c r="B776" s="336" t="s">
        <v>214</v>
      </c>
      <c r="C776" s="336"/>
      <c r="D776" s="336"/>
      <c r="E776" s="336"/>
      <c r="F776" s="336"/>
      <c r="G776" s="336"/>
      <c r="H776" s="336"/>
      <c r="I776" s="336"/>
      <c r="J776" s="336"/>
      <c r="K776" s="336"/>
      <c r="L776" s="336"/>
      <c r="M776" s="336"/>
      <c r="N776" s="336"/>
      <c r="O776" s="336"/>
      <c r="P776" s="336"/>
      <c r="Q776" s="336"/>
      <c r="R776" s="336"/>
      <c r="S776" s="336"/>
      <c r="T776" s="336"/>
      <c r="U776" s="336"/>
      <c r="V776" s="336"/>
      <c r="W776" s="336"/>
      <c r="X776" s="336"/>
    </row>
    <row r="777" spans="1:59" s="68" customFormat="1" ht="12.75" outlineLevel="1">
      <c r="A777" s="67"/>
      <c r="B777" s="336"/>
      <c r="C777" s="336"/>
      <c r="D777" s="336"/>
      <c r="E777" s="336"/>
      <c r="F777" s="336"/>
      <c r="G777" s="336"/>
      <c r="H777" s="336"/>
      <c r="I777" s="336"/>
      <c r="J777" s="336"/>
      <c r="K777" s="336"/>
      <c r="L777" s="336"/>
      <c r="M777" s="336"/>
      <c r="N777" s="336"/>
      <c r="O777" s="336"/>
      <c r="P777" s="336"/>
      <c r="Q777" s="336"/>
      <c r="R777" s="336"/>
      <c r="S777" s="336"/>
      <c r="T777" s="336"/>
      <c r="U777" s="336"/>
      <c r="V777" s="336"/>
      <c r="W777" s="336"/>
      <c r="X777" s="336"/>
    </row>
    <row r="778" spans="1:59" s="68" customFormat="1" ht="12.75" outlineLevel="1">
      <c r="A778" s="67"/>
      <c r="B778" s="336"/>
      <c r="C778" s="336"/>
      <c r="D778" s="336"/>
      <c r="E778" s="336"/>
      <c r="F778" s="336"/>
      <c r="G778" s="336"/>
      <c r="H778" s="336"/>
      <c r="I778" s="336"/>
      <c r="J778" s="336"/>
      <c r="K778" s="336"/>
      <c r="L778" s="336"/>
      <c r="M778" s="336"/>
      <c r="N778" s="336"/>
      <c r="O778" s="336"/>
      <c r="P778" s="336"/>
      <c r="Q778" s="336"/>
      <c r="R778" s="336"/>
      <c r="S778" s="336"/>
      <c r="T778" s="336"/>
      <c r="U778" s="336"/>
      <c r="V778" s="336"/>
      <c r="W778" s="336"/>
      <c r="X778" s="336"/>
    </row>
    <row r="779" spans="1:59" s="68" customFormat="1" ht="12.75" outlineLevel="1">
      <c r="A779" s="67"/>
      <c r="B779" s="336" t="s">
        <v>207</v>
      </c>
      <c r="C779" s="336"/>
      <c r="D779" s="336"/>
      <c r="E779" s="336"/>
      <c r="F779" s="336"/>
      <c r="G779" s="336"/>
      <c r="H779" s="336"/>
      <c r="I779" s="336"/>
      <c r="J779" s="336"/>
      <c r="K779" s="336"/>
      <c r="L779" s="336"/>
      <c r="M779" s="336"/>
      <c r="N779" s="336"/>
      <c r="O779" s="336"/>
      <c r="P779" s="336"/>
      <c r="Q779" s="336"/>
      <c r="R779" s="336"/>
      <c r="S779" s="336"/>
      <c r="T779" s="336"/>
      <c r="U779" s="336"/>
      <c r="V779" s="336"/>
      <c r="W779" s="336"/>
      <c r="X779" s="336"/>
    </row>
    <row r="780" spans="1:59" s="68" customFormat="1" ht="12.75" outlineLevel="1">
      <c r="A780" s="67"/>
      <c r="B780" s="336" t="s">
        <v>215</v>
      </c>
      <c r="C780" s="336"/>
      <c r="D780" s="336"/>
      <c r="E780" s="336"/>
      <c r="F780" s="336"/>
      <c r="G780" s="336"/>
      <c r="H780" s="336"/>
      <c r="I780" s="336"/>
      <c r="J780" s="336"/>
      <c r="K780" s="336"/>
      <c r="L780" s="336"/>
      <c r="M780" s="336"/>
      <c r="N780" s="336"/>
      <c r="O780" s="336"/>
      <c r="P780" s="336"/>
      <c r="Q780" s="336"/>
      <c r="R780" s="336"/>
      <c r="S780" s="336"/>
      <c r="T780" s="336"/>
      <c r="U780" s="336"/>
      <c r="V780" s="336"/>
      <c r="W780" s="336"/>
      <c r="X780" s="336"/>
    </row>
    <row r="781" spans="1:59" s="68" customFormat="1" ht="12.75" outlineLevel="1">
      <c r="A781" s="67"/>
      <c r="B781" s="336"/>
      <c r="C781" s="336"/>
      <c r="D781" s="336"/>
      <c r="E781" s="336"/>
      <c r="F781" s="336"/>
      <c r="G781" s="336"/>
      <c r="H781" s="336"/>
      <c r="I781" s="336"/>
      <c r="J781" s="336"/>
      <c r="K781" s="336"/>
      <c r="L781" s="336"/>
      <c r="M781" s="336"/>
      <c r="N781" s="336"/>
      <c r="O781" s="336"/>
      <c r="P781" s="336"/>
      <c r="Q781" s="336"/>
      <c r="R781" s="336"/>
      <c r="S781" s="336"/>
      <c r="T781" s="336"/>
      <c r="U781" s="336"/>
      <c r="V781" s="336"/>
      <c r="W781" s="336"/>
      <c r="X781" s="336"/>
    </row>
    <row r="782" spans="1:59" s="68" customFormat="1" ht="12.75" outlineLevel="1">
      <c r="A782" s="67"/>
      <c r="B782" s="336"/>
      <c r="C782" s="336"/>
      <c r="D782" s="336"/>
      <c r="E782" s="336"/>
      <c r="F782" s="336"/>
      <c r="G782" s="336"/>
      <c r="H782" s="336"/>
      <c r="I782" s="336"/>
      <c r="J782" s="336"/>
      <c r="K782" s="336"/>
      <c r="L782" s="336"/>
      <c r="M782" s="336"/>
      <c r="N782" s="336"/>
      <c r="O782" s="336"/>
      <c r="P782" s="336"/>
      <c r="Q782" s="336"/>
      <c r="R782" s="336"/>
      <c r="S782" s="336"/>
      <c r="T782" s="336"/>
      <c r="U782" s="336"/>
      <c r="V782" s="336"/>
      <c r="W782" s="336"/>
      <c r="X782" s="336"/>
    </row>
    <row r="783" spans="1:59" s="68" customFormat="1" ht="12.75" outlineLevel="1">
      <c r="A783" s="67"/>
      <c r="B783" s="336" t="s">
        <v>216</v>
      </c>
      <c r="C783" s="336"/>
      <c r="D783" s="336"/>
      <c r="E783" s="336"/>
      <c r="F783" s="336"/>
      <c r="G783" s="336"/>
      <c r="H783" s="336"/>
      <c r="I783" s="336"/>
      <c r="J783" s="336"/>
      <c r="K783" s="336"/>
      <c r="L783" s="336"/>
      <c r="M783" s="336"/>
      <c r="N783" s="336"/>
      <c r="O783" s="336"/>
      <c r="P783" s="336"/>
      <c r="Q783" s="336"/>
      <c r="R783" s="336"/>
      <c r="S783" s="336"/>
      <c r="T783" s="336"/>
      <c r="U783" s="336"/>
      <c r="V783" s="336"/>
      <c r="W783" s="336"/>
      <c r="X783" s="336"/>
    </row>
    <row r="784" spans="1:59" s="68" customFormat="1" ht="12.75" outlineLevel="1">
      <c r="A784" s="67"/>
      <c r="B784" s="336"/>
      <c r="C784" s="336"/>
      <c r="D784" s="336"/>
      <c r="E784" s="336"/>
      <c r="F784" s="336"/>
      <c r="G784" s="336"/>
      <c r="H784" s="336"/>
      <c r="I784" s="336"/>
      <c r="J784" s="336"/>
      <c r="K784" s="336"/>
      <c r="L784" s="336"/>
      <c r="M784" s="336"/>
      <c r="N784" s="336"/>
      <c r="O784" s="336"/>
      <c r="P784" s="336"/>
      <c r="Q784" s="336"/>
      <c r="R784" s="336"/>
      <c r="S784" s="336"/>
      <c r="T784" s="336"/>
      <c r="U784" s="336"/>
      <c r="V784" s="336"/>
      <c r="W784" s="336"/>
      <c r="X784" s="336"/>
    </row>
    <row r="785" spans="1:59" s="68" customFormat="1" ht="12.75" outlineLevel="1">
      <c r="A785" s="67"/>
      <c r="B785" s="336" t="s">
        <v>208</v>
      </c>
      <c r="C785" s="336"/>
      <c r="D785" s="336"/>
      <c r="E785" s="336"/>
      <c r="F785" s="336"/>
      <c r="G785" s="336"/>
      <c r="H785" s="336"/>
      <c r="I785" s="336"/>
      <c r="J785" s="336"/>
      <c r="K785" s="336"/>
      <c r="L785" s="336"/>
      <c r="M785" s="336"/>
      <c r="N785" s="336"/>
      <c r="O785" s="336"/>
      <c r="P785" s="336"/>
      <c r="Q785" s="336"/>
      <c r="R785" s="336"/>
      <c r="S785" s="336"/>
      <c r="T785" s="336"/>
      <c r="U785" s="336"/>
      <c r="V785" s="336"/>
      <c r="W785" s="336"/>
      <c r="X785" s="336"/>
    </row>
    <row r="786" spans="1:59">
      <c r="AG786" s="25"/>
      <c r="AL786" s="25"/>
      <c r="AN786" s="25"/>
      <c r="AS786" s="25"/>
      <c r="AU786" s="25"/>
      <c r="AZ786" s="25"/>
      <c r="BB786" s="25"/>
      <c r="BG786" s="25"/>
    </row>
    <row r="787" spans="1:59">
      <c r="A787" s="303" t="s">
        <v>430</v>
      </c>
      <c r="B787" s="303"/>
      <c r="C787" s="332" t="s">
        <v>390</v>
      </c>
      <c r="D787" s="332"/>
      <c r="E787" s="332"/>
      <c r="F787" s="332"/>
      <c r="G787" s="332"/>
      <c r="H787" s="332"/>
      <c r="I787" s="332"/>
      <c r="J787" s="332"/>
      <c r="K787" s="332"/>
      <c r="L787" s="332"/>
      <c r="M787" s="332"/>
      <c r="N787" s="332"/>
      <c r="O787" s="332"/>
      <c r="AG787" s="25"/>
      <c r="AL787" s="25"/>
      <c r="AN787" s="25"/>
      <c r="AS787" s="25"/>
      <c r="AU787" s="25"/>
      <c r="AZ787" s="25"/>
      <c r="BB787" s="25"/>
      <c r="BG787" s="25"/>
    </row>
    <row r="788" spans="1:59" ht="15.75" customHeight="1">
      <c r="B788" s="305" t="s">
        <v>391</v>
      </c>
      <c r="C788" s="305"/>
      <c r="D788" s="305"/>
      <c r="E788" s="305"/>
      <c r="F788" s="305"/>
      <c r="G788" s="305"/>
      <c r="H788" s="305"/>
      <c r="I788" s="305"/>
      <c r="J788" s="305"/>
      <c r="K788" s="305"/>
      <c r="L788" s="305"/>
      <c r="M788" s="305"/>
      <c r="N788" s="305"/>
      <c r="O788" s="305"/>
      <c r="P788" s="305"/>
      <c r="Q788" s="305"/>
      <c r="R788" s="305"/>
      <c r="S788" s="305"/>
      <c r="T788" s="305"/>
      <c r="AG788" s="25"/>
      <c r="AL788" s="25"/>
      <c r="AN788" s="25"/>
      <c r="AS788" s="25"/>
      <c r="AU788" s="25"/>
      <c r="AZ788" s="25"/>
      <c r="BB788" s="25"/>
      <c r="BG788" s="25"/>
    </row>
    <row r="789" spans="1:59" ht="15.75" customHeight="1">
      <c r="B789" s="305"/>
      <c r="C789" s="305"/>
      <c r="D789" s="305"/>
      <c r="E789" s="305"/>
      <c r="F789" s="305"/>
      <c r="G789" s="305"/>
      <c r="H789" s="305"/>
      <c r="I789" s="305"/>
      <c r="J789" s="305"/>
      <c r="K789" s="305"/>
      <c r="L789" s="305"/>
      <c r="M789" s="305"/>
      <c r="N789" s="305"/>
      <c r="O789" s="305"/>
      <c r="P789" s="305"/>
      <c r="Q789" s="305"/>
      <c r="R789" s="305"/>
      <c r="S789" s="305"/>
      <c r="T789" s="305"/>
      <c r="AG789" s="25"/>
      <c r="AL789" s="25"/>
      <c r="AN789" s="25"/>
      <c r="AS789" s="25"/>
      <c r="AU789" s="25"/>
      <c r="AZ789" s="25"/>
      <c r="BB789" s="25"/>
      <c r="BG789" s="25"/>
    </row>
    <row r="790" spans="1:59" ht="15.75" customHeight="1">
      <c r="B790" s="305"/>
      <c r="C790" s="305"/>
      <c r="D790" s="305"/>
      <c r="E790" s="305"/>
      <c r="F790" s="305"/>
      <c r="G790" s="305"/>
      <c r="H790" s="305"/>
      <c r="I790" s="305"/>
      <c r="J790" s="305"/>
      <c r="K790" s="305"/>
      <c r="L790" s="305"/>
      <c r="M790" s="305"/>
      <c r="N790" s="305"/>
      <c r="O790" s="305"/>
      <c r="P790" s="305"/>
      <c r="Q790" s="305"/>
      <c r="R790" s="305"/>
      <c r="S790" s="305"/>
      <c r="T790" s="305"/>
      <c r="AG790" s="25"/>
      <c r="AL790" s="25"/>
      <c r="AN790" s="25"/>
      <c r="AS790" s="25"/>
      <c r="AU790" s="25"/>
      <c r="AZ790" s="25"/>
      <c r="BB790" s="25"/>
      <c r="BG790" s="25"/>
    </row>
    <row r="791" spans="1:59" ht="15.75" customHeight="1">
      <c r="B791" s="305"/>
      <c r="C791" s="305"/>
      <c r="D791" s="305"/>
      <c r="E791" s="305"/>
      <c r="F791" s="305"/>
      <c r="G791" s="305"/>
      <c r="H791" s="305"/>
      <c r="I791" s="305"/>
      <c r="J791" s="305"/>
      <c r="K791" s="305"/>
      <c r="L791" s="305"/>
      <c r="M791" s="305"/>
      <c r="N791" s="305"/>
      <c r="O791" s="305"/>
      <c r="P791" s="305"/>
      <c r="Q791" s="305"/>
      <c r="R791" s="305"/>
      <c r="S791" s="305"/>
      <c r="T791" s="305"/>
      <c r="AG791" s="25"/>
      <c r="AL791" s="25"/>
      <c r="AN791" s="25"/>
      <c r="AS791" s="25"/>
      <c r="AU791" s="25"/>
      <c r="AZ791" s="25"/>
      <c r="BB791" s="25"/>
      <c r="BG791" s="25"/>
    </row>
    <row r="792" spans="1:59" ht="14.25" customHeight="1">
      <c r="B792" s="305"/>
      <c r="C792" s="305"/>
      <c r="D792" s="305"/>
      <c r="E792" s="305"/>
      <c r="F792" s="305"/>
      <c r="G792" s="305"/>
      <c r="H792" s="305"/>
      <c r="I792" s="305"/>
      <c r="J792" s="305"/>
      <c r="K792" s="305"/>
      <c r="L792" s="305"/>
      <c r="M792" s="305"/>
      <c r="N792" s="305"/>
      <c r="O792" s="305"/>
      <c r="P792" s="305"/>
      <c r="Q792" s="305"/>
      <c r="R792" s="305"/>
      <c r="S792" s="305"/>
      <c r="T792" s="305"/>
      <c r="AG792" s="25"/>
      <c r="AL792" s="25"/>
      <c r="AN792" s="25"/>
      <c r="AS792" s="25"/>
      <c r="AU792" s="25"/>
      <c r="AZ792" s="25"/>
      <c r="BB792" s="25"/>
      <c r="BG792" s="25"/>
    </row>
    <row r="793" spans="1:59" ht="15.75" customHeight="1">
      <c r="B793" s="342" t="s">
        <v>209</v>
      </c>
      <c r="C793" s="342"/>
      <c r="D793" s="342"/>
      <c r="E793" s="343" t="s">
        <v>210</v>
      </c>
      <c r="F793" s="343"/>
      <c r="G793" s="342" t="s">
        <v>211</v>
      </c>
      <c r="H793" s="342"/>
      <c r="I793" s="291"/>
      <c r="J793" s="291"/>
      <c r="K793" s="342" t="s">
        <v>212</v>
      </c>
      <c r="L793" s="342"/>
      <c r="M793" s="342"/>
      <c r="N793" s="82"/>
      <c r="O793" s="148"/>
      <c r="P793" s="148"/>
      <c r="Q793" s="148"/>
      <c r="R793" s="148"/>
      <c r="S793" s="82"/>
      <c r="T793" s="127"/>
      <c r="AG793" s="25"/>
      <c r="AL793" s="25"/>
      <c r="AN793" s="25"/>
      <c r="AS793" s="25"/>
      <c r="AU793" s="25"/>
      <c r="AZ793" s="25"/>
      <c r="BB793" s="25"/>
      <c r="BG793" s="25"/>
    </row>
    <row r="794" spans="1:59">
      <c r="B794" s="344">
        <f>[1]IX__BRA!A15</f>
        <v>1</v>
      </c>
      <c r="C794" s="344"/>
      <c r="D794" s="344"/>
      <c r="E794" s="340">
        <v>120</v>
      </c>
      <c r="F794" s="340"/>
      <c r="G794" s="341">
        <f>[1]IX__BRA!E15</f>
        <v>220</v>
      </c>
      <c r="H794" s="341"/>
      <c r="I794" s="291"/>
      <c r="J794" s="291"/>
      <c r="K794" s="307">
        <v>1</v>
      </c>
      <c r="L794" s="307"/>
      <c r="M794" s="307"/>
      <c r="O794" s="308"/>
      <c r="P794" s="308"/>
      <c r="Q794" s="308"/>
      <c r="R794" s="308"/>
      <c r="S794" s="79" t="s">
        <v>107</v>
      </c>
      <c r="T794" s="309">
        <f>K794*O794</f>
        <v>0</v>
      </c>
      <c r="U794" s="309"/>
      <c r="V794" s="309"/>
      <c r="W794" s="309"/>
      <c r="X794" s="309"/>
      <c r="AG794" s="310"/>
      <c r="AH794" s="310"/>
      <c r="AI794" s="310"/>
      <c r="AJ794" s="291"/>
      <c r="AK794" s="291"/>
      <c r="AL794" s="291"/>
      <c r="AN794" s="310"/>
      <c r="AO794" s="310"/>
      <c r="AP794" s="310"/>
      <c r="AQ794" s="291"/>
      <c r="AR794" s="291"/>
      <c r="AS794" s="291"/>
      <c r="AU794" s="310"/>
      <c r="AV794" s="310"/>
      <c r="AW794" s="310"/>
      <c r="AX794" s="291"/>
      <c r="AY794" s="291"/>
      <c r="AZ794" s="291"/>
      <c r="BB794" s="310"/>
      <c r="BC794" s="310"/>
      <c r="BD794" s="310"/>
      <c r="BE794" s="291"/>
      <c r="BF794" s="291"/>
      <c r="BG794" s="291"/>
    </row>
    <row r="795" spans="1:59">
      <c r="B795" s="344">
        <v>2</v>
      </c>
      <c r="C795" s="344"/>
      <c r="D795" s="344"/>
      <c r="E795" s="340">
        <v>110</v>
      </c>
      <c r="F795" s="340"/>
      <c r="G795" s="341">
        <v>220</v>
      </c>
      <c r="H795" s="341"/>
      <c r="I795" s="291"/>
      <c r="J795" s="291"/>
      <c r="K795" s="307">
        <v>1</v>
      </c>
      <c r="L795" s="307"/>
      <c r="M795" s="307"/>
      <c r="O795" s="308"/>
      <c r="P795" s="308"/>
      <c r="Q795" s="308"/>
      <c r="R795" s="308"/>
      <c r="S795" s="79" t="s">
        <v>107</v>
      </c>
      <c r="T795" s="309">
        <f>K795*O795</f>
        <v>0</v>
      </c>
      <c r="U795" s="309"/>
      <c r="V795" s="309"/>
      <c r="W795" s="309"/>
      <c r="X795" s="309"/>
      <c r="AG795" s="310"/>
      <c r="AH795" s="310"/>
      <c r="AI795" s="310"/>
      <c r="AJ795" s="291"/>
      <c r="AK795" s="291"/>
      <c r="AL795" s="291"/>
      <c r="AN795" s="310"/>
      <c r="AO795" s="310"/>
      <c r="AP795" s="310"/>
      <c r="AQ795" s="291"/>
      <c r="AR795" s="291"/>
      <c r="AS795" s="291"/>
      <c r="AU795" s="310"/>
      <c r="AV795" s="310"/>
      <c r="AW795" s="310"/>
      <c r="AX795" s="291"/>
      <c r="AY795" s="291"/>
      <c r="AZ795" s="291"/>
      <c r="BB795" s="310"/>
      <c r="BC795" s="310"/>
      <c r="BD795" s="310"/>
      <c r="BE795" s="291"/>
      <c r="BF795" s="291"/>
      <c r="BG795" s="291"/>
    </row>
    <row r="796" spans="1:59">
      <c r="B796" s="90"/>
      <c r="C796" s="83"/>
      <c r="D796" s="83"/>
      <c r="E796" s="83"/>
      <c r="F796" s="83"/>
      <c r="G796" s="83"/>
      <c r="H796" s="83"/>
      <c r="I796" s="83"/>
      <c r="J796" s="83"/>
      <c r="K796" s="78"/>
      <c r="L796" s="79"/>
      <c r="M796" s="79"/>
      <c r="O796" s="145"/>
      <c r="P796" s="145"/>
      <c r="Q796" s="145"/>
      <c r="R796" s="145"/>
      <c r="S796" s="79"/>
      <c r="T796" s="116"/>
      <c r="U796" s="116"/>
      <c r="V796" s="116"/>
      <c r="W796" s="116"/>
      <c r="X796" s="116"/>
      <c r="AG796" s="81"/>
      <c r="AH796" s="81"/>
      <c r="AI796" s="81"/>
      <c r="AJ796" s="80"/>
      <c r="AK796" s="80"/>
      <c r="AL796" s="80"/>
      <c r="AN796" s="81"/>
      <c r="AO796" s="81"/>
      <c r="AP796" s="81"/>
      <c r="AQ796" s="80"/>
      <c r="AR796" s="80"/>
      <c r="AS796" s="80"/>
      <c r="AU796" s="81"/>
      <c r="AV796" s="81"/>
      <c r="AW796" s="81"/>
      <c r="AX796" s="80"/>
      <c r="AY796" s="80"/>
      <c r="AZ796" s="80"/>
      <c r="BB796" s="81"/>
      <c r="BC796" s="81"/>
      <c r="BD796" s="81"/>
      <c r="BE796" s="80"/>
      <c r="BF796" s="80"/>
      <c r="BG796" s="80"/>
    </row>
    <row r="797" spans="1:59">
      <c r="A797" s="303" t="s">
        <v>431</v>
      </c>
      <c r="B797" s="303"/>
      <c r="C797" s="332" t="s">
        <v>392</v>
      </c>
      <c r="D797" s="332"/>
      <c r="E797" s="332"/>
      <c r="F797" s="332"/>
      <c r="G797" s="332"/>
      <c r="H797" s="332"/>
      <c r="I797" s="332"/>
      <c r="J797" s="332"/>
      <c r="K797" s="332"/>
      <c r="L797" s="332"/>
      <c r="M797" s="332"/>
      <c r="N797" s="332"/>
      <c r="O797" s="332"/>
      <c r="AG797" s="25"/>
      <c r="AL797" s="25"/>
      <c r="AN797" s="25"/>
      <c r="AS797" s="25"/>
      <c r="AU797" s="25"/>
      <c r="AZ797" s="25"/>
      <c r="BB797" s="25"/>
      <c r="BG797" s="25"/>
    </row>
    <row r="798" spans="1:59" ht="15.75" customHeight="1">
      <c r="B798" s="305" t="s">
        <v>393</v>
      </c>
      <c r="C798" s="305"/>
      <c r="D798" s="305"/>
      <c r="E798" s="305"/>
      <c r="F798" s="305"/>
      <c r="G798" s="305"/>
      <c r="H798" s="305"/>
      <c r="I798" s="305"/>
      <c r="J798" s="305"/>
      <c r="K798" s="305"/>
      <c r="L798" s="305"/>
      <c r="M798" s="305"/>
      <c r="N798" s="305"/>
      <c r="O798" s="305"/>
      <c r="P798" s="305"/>
      <c r="Q798" s="305"/>
      <c r="R798" s="305"/>
      <c r="S798" s="305"/>
      <c r="T798" s="305"/>
      <c r="AG798" s="25"/>
      <c r="AL798" s="25"/>
      <c r="AN798" s="25"/>
      <c r="AS798" s="25"/>
      <c r="AU798" s="25"/>
      <c r="AZ798" s="25"/>
      <c r="BB798" s="25"/>
      <c r="BG798" s="25"/>
    </row>
    <row r="799" spans="1:59" ht="15.75" customHeight="1">
      <c r="B799" s="305"/>
      <c r="C799" s="305"/>
      <c r="D799" s="305"/>
      <c r="E799" s="305"/>
      <c r="F799" s="305"/>
      <c r="G799" s="305"/>
      <c r="H799" s="305"/>
      <c r="I799" s="305"/>
      <c r="J799" s="305"/>
      <c r="K799" s="305"/>
      <c r="L799" s="305"/>
      <c r="M799" s="305"/>
      <c r="N799" s="305"/>
      <c r="O799" s="305"/>
      <c r="P799" s="305"/>
      <c r="Q799" s="305"/>
      <c r="R799" s="305"/>
      <c r="S799" s="305"/>
      <c r="T799" s="305"/>
      <c r="AG799" s="25"/>
      <c r="AL799" s="25"/>
      <c r="AN799" s="25"/>
      <c r="AS799" s="25"/>
      <c r="AU799" s="25"/>
      <c r="AZ799" s="25"/>
      <c r="BB799" s="25"/>
      <c r="BG799" s="25"/>
    </row>
    <row r="800" spans="1:59" ht="15.75" customHeight="1">
      <c r="B800" s="305"/>
      <c r="C800" s="305"/>
      <c r="D800" s="305"/>
      <c r="E800" s="305"/>
      <c r="F800" s="305"/>
      <c r="G800" s="305"/>
      <c r="H800" s="305"/>
      <c r="I800" s="305"/>
      <c r="J800" s="305"/>
      <c r="K800" s="305"/>
      <c r="L800" s="305"/>
      <c r="M800" s="305"/>
      <c r="N800" s="305"/>
      <c r="O800" s="305"/>
      <c r="P800" s="305"/>
      <c r="Q800" s="305"/>
      <c r="R800" s="305"/>
      <c r="S800" s="305"/>
      <c r="T800" s="305"/>
      <c r="AG800" s="25"/>
      <c r="AL800" s="25"/>
      <c r="AN800" s="25"/>
      <c r="AS800" s="25"/>
      <c r="AU800" s="25"/>
      <c r="AZ800" s="25"/>
      <c r="BB800" s="25"/>
      <c r="BG800" s="25"/>
    </row>
    <row r="801" spans="1:59" ht="15.75" customHeight="1">
      <c r="B801" s="305"/>
      <c r="C801" s="305"/>
      <c r="D801" s="305"/>
      <c r="E801" s="305"/>
      <c r="F801" s="305"/>
      <c r="G801" s="305"/>
      <c r="H801" s="305"/>
      <c r="I801" s="305"/>
      <c r="J801" s="305"/>
      <c r="K801" s="305"/>
      <c r="L801" s="305"/>
      <c r="M801" s="305"/>
      <c r="N801" s="305"/>
      <c r="O801" s="305"/>
      <c r="P801" s="305"/>
      <c r="Q801" s="305"/>
      <c r="R801" s="305"/>
      <c r="S801" s="305"/>
      <c r="T801" s="305"/>
      <c r="AG801" s="25"/>
      <c r="AL801" s="25"/>
      <c r="AN801" s="25"/>
      <c r="AS801" s="25"/>
      <c r="AU801" s="25"/>
      <c r="AZ801" s="25"/>
      <c r="BB801" s="25"/>
      <c r="BG801" s="25"/>
    </row>
    <row r="802" spans="1:59" ht="15.75" customHeight="1">
      <c r="B802" s="342" t="s">
        <v>209</v>
      </c>
      <c r="C802" s="342"/>
      <c r="D802" s="342"/>
      <c r="E802" s="343" t="s">
        <v>210</v>
      </c>
      <c r="F802" s="343"/>
      <c r="G802" s="342" t="s">
        <v>211</v>
      </c>
      <c r="H802" s="342"/>
      <c r="I802" s="291"/>
      <c r="J802" s="291"/>
      <c r="K802" s="342" t="s">
        <v>212</v>
      </c>
      <c r="L802" s="342"/>
      <c r="M802" s="342"/>
      <c r="N802" s="82"/>
      <c r="O802" s="148"/>
      <c r="P802" s="148"/>
      <c r="Q802" s="148"/>
      <c r="R802" s="148"/>
      <c r="S802" s="82"/>
      <c r="T802" s="127"/>
      <c r="AG802" s="25"/>
      <c r="AL802" s="25"/>
      <c r="AN802" s="25"/>
      <c r="AS802" s="25"/>
      <c r="AU802" s="25"/>
      <c r="AZ802" s="25"/>
      <c r="BB802" s="25"/>
      <c r="BG802" s="25"/>
    </row>
    <row r="803" spans="1:59">
      <c r="B803" s="344">
        <v>2</v>
      </c>
      <c r="C803" s="344"/>
      <c r="D803" s="344"/>
      <c r="E803" s="340">
        <v>120</v>
      </c>
      <c r="F803" s="340"/>
      <c r="G803" s="341">
        <v>220</v>
      </c>
      <c r="H803" s="341"/>
      <c r="I803" s="291"/>
      <c r="J803" s="291"/>
      <c r="K803" s="307">
        <v>1</v>
      </c>
      <c r="L803" s="307"/>
      <c r="M803" s="307"/>
      <c r="O803" s="308"/>
      <c r="P803" s="308"/>
      <c r="Q803" s="308"/>
      <c r="R803" s="308"/>
      <c r="S803" s="79" t="s">
        <v>107</v>
      </c>
      <c r="T803" s="309">
        <f>K803*O803</f>
        <v>0</v>
      </c>
      <c r="U803" s="309"/>
      <c r="V803" s="309"/>
      <c r="W803" s="309"/>
      <c r="X803" s="309"/>
      <c r="AG803" s="310"/>
      <c r="AH803" s="310"/>
      <c r="AI803" s="310"/>
      <c r="AJ803" s="291"/>
      <c r="AK803" s="291"/>
      <c r="AL803" s="291"/>
      <c r="AN803" s="310"/>
      <c r="AO803" s="310"/>
      <c r="AP803" s="310"/>
      <c r="AQ803" s="291"/>
      <c r="AR803" s="291"/>
      <c r="AS803" s="291"/>
      <c r="AU803" s="310"/>
      <c r="AV803" s="310"/>
      <c r="AW803" s="310"/>
      <c r="AX803" s="291"/>
      <c r="AY803" s="291"/>
      <c r="AZ803" s="291"/>
      <c r="BB803" s="310"/>
      <c r="BC803" s="310"/>
      <c r="BD803" s="310"/>
      <c r="BE803" s="291"/>
      <c r="BF803" s="291"/>
      <c r="BG803" s="291"/>
    </row>
    <row r="804" spans="1:59">
      <c r="B804" s="26"/>
      <c r="C804" s="26"/>
      <c r="D804" s="96"/>
      <c r="E804" s="93"/>
      <c r="F804" s="93"/>
      <c r="G804" s="94"/>
      <c r="H804" s="26"/>
      <c r="I804" s="26"/>
      <c r="J804" s="26"/>
      <c r="K804" s="78"/>
      <c r="L804" s="79"/>
      <c r="M804" s="79"/>
      <c r="O804" s="145"/>
      <c r="P804" s="145"/>
      <c r="Q804" s="145"/>
      <c r="R804" s="145"/>
      <c r="S804" s="79"/>
      <c r="T804" s="116"/>
      <c r="U804" s="116"/>
      <c r="V804" s="116"/>
      <c r="W804" s="116"/>
      <c r="X804" s="116"/>
      <c r="AG804" s="81"/>
      <c r="AH804" s="81"/>
      <c r="AI804" s="81"/>
      <c r="AJ804" s="80"/>
      <c r="AK804" s="80"/>
      <c r="AL804" s="80"/>
      <c r="AN804" s="81"/>
      <c r="AO804" s="81"/>
      <c r="AP804" s="81"/>
      <c r="AQ804" s="80"/>
      <c r="AR804" s="80"/>
      <c r="AS804" s="80"/>
      <c r="AU804" s="81"/>
      <c r="AV804" s="81"/>
      <c r="AW804" s="81"/>
      <c r="AX804" s="80"/>
      <c r="AY804" s="80"/>
      <c r="AZ804" s="80"/>
      <c r="BB804" s="81"/>
      <c r="BC804" s="81"/>
      <c r="BD804" s="81"/>
      <c r="BE804" s="80"/>
      <c r="BF804" s="80"/>
      <c r="BG804" s="80"/>
    </row>
    <row r="805" spans="1:59">
      <c r="A805" s="303" t="s">
        <v>432</v>
      </c>
      <c r="B805" s="303"/>
      <c r="C805" s="332" t="str">
        <f>[1]IX__BRA!C46:M46</f>
        <v>Prozori</v>
      </c>
      <c r="D805" s="332"/>
      <c r="E805" s="332"/>
      <c r="F805" s="332"/>
      <c r="G805" s="332"/>
      <c r="H805" s="332"/>
      <c r="I805" s="332"/>
      <c r="J805" s="332"/>
      <c r="K805" s="332"/>
      <c r="L805" s="332"/>
      <c r="M805" s="332"/>
      <c r="N805" s="332"/>
      <c r="O805" s="332"/>
      <c r="AG805" s="25"/>
      <c r="AL805" s="25"/>
      <c r="AN805" s="25"/>
      <c r="AS805" s="25"/>
      <c r="AU805" s="25"/>
      <c r="AZ805" s="25"/>
      <c r="BB805" s="25"/>
      <c r="BG805" s="25"/>
    </row>
    <row r="806" spans="1:59" ht="15.75" customHeight="1">
      <c r="B806" s="305" t="str">
        <f>[1]IX__BRA!A48</f>
        <v xml:space="preserve">Nabava, doprema i ugradba vanjskih PVC prozora i grilja s svim okovima. U cijenu je uračunata dobava prozora, kvake, brave, svi prijenosi, rad na ugradbi  te sav drugi potreban rad i materijal  s svim podloškama i nastavcima. Obračun po kom.            </v>
      </c>
      <c r="C806" s="305"/>
      <c r="D806" s="305"/>
      <c r="E806" s="305"/>
      <c r="F806" s="305"/>
      <c r="G806" s="305"/>
      <c r="H806" s="305"/>
      <c r="I806" s="305"/>
      <c r="J806" s="305"/>
      <c r="K806" s="305"/>
      <c r="L806" s="305"/>
      <c r="M806" s="305"/>
      <c r="N806" s="305"/>
      <c r="O806" s="305"/>
      <c r="P806" s="305"/>
      <c r="Q806" s="305"/>
      <c r="R806" s="305"/>
      <c r="S806" s="305"/>
      <c r="T806" s="305"/>
      <c r="AG806" s="25"/>
      <c r="AL806" s="25"/>
      <c r="AN806" s="25"/>
      <c r="AS806" s="25"/>
      <c r="AU806" s="25"/>
      <c r="AZ806" s="25"/>
      <c r="BB806" s="25"/>
      <c r="BG806" s="25"/>
    </row>
    <row r="807" spans="1:59" ht="15.75" customHeight="1">
      <c r="B807" s="305"/>
      <c r="C807" s="305"/>
      <c r="D807" s="305"/>
      <c r="E807" s="305"/>
      <c r="F807" s="305"/>
      <c r="G807" s="305"/>
      <c r="H807" s="305"/>
      <c r="I807" s="305"/>
      <c r="J807" s="305"/>
      <c r="K807" s="305"/>
      <c r="L807" s="305"/>
      <c r="M807" s="305"/>
      <c r="N807" s="305"/>
      <c r="O807" s="305"/>
      <c r="P807" s="305"/>
      <c r="Q807" s="305"/>
      <c r="R807" s="305"/>
      <c r="S807" s="305"/>
      <c r="T807" s="305"/>
      <c r="AG807" s="25"/>
      <c r="AL807" s="25"/>
      <c r="AN807" s="25"/>
      <c r="AS807" s="25"/>
      <c r="AU807" s="25"/>
      <c r="AZ807" s="25"/>
      <c r="BB807" s="25"/>
      <c r="BG807" s="25"/>
    </row>
    <row r="808" spans="1:59" ht="15.75" customHeight="1">
      <c r="B808" s="305"/>
      <c r="C808" s="305"/>
      <c r="D808" s="305"/>
      <c r="E808" s="305"/>
      <c r="F808" s="305"/>
      <c r="G808" s="305"/>
      <c r="H808" s="305"/>
      <c r="I808" s="305"/>
      <c r="J808" s="305"/>
      <c r="K808" s="305"/>
      <c r="L808" s="305"/>
      <c r="M808" s="305"/>
      <c r="N808" s="305"/>
      <c r="O808" s="305"/>
      <c r="P808" s="305"/>
      <c r="Q808" s="305"/>
      <c r="R808" s="305"/>
      <c r="S808" s="305"/>
      <c r="T808" s="305"/>
      <c r="AG808" s="25"/>
      <c r="AL808" s="25"/>
      <c r="AN808" s="25"/>
      <c r="AS808" s="25"/>
      <c r="AU808" s="25"/>
      <c r="AZ808" s="25"/>
      <c r="BB808" s="25"/>
      <c r="BG808" s="25"/>
    </row>
    <row r="809" spans="1:59" ht="15.75" customHeight="1">
      <c r="B809" s="342" t="s">
        <v>209</v>
      </c>
      <c r="C809" s="342"/>
      <c r="D809" s="342"/>
      <c r="E809" s="343" t="s">
        <v>210</v>
      </c>
      <c r="F809" s="343"/>
      <c r="G809" s="342" t="s">
        <v>211</v>
      </c>
      <c r="H809" s="342"/>
      <c r="I809" s="291"/>
      <c r="J809" s="291"/>
      <c r="K809" s="342" t="s">
        <v>212</v>
      </c>
      <c r="L809" s="342"/>
      <c r="M809" s="342"/>
      <c r="N809" s="82"/>
      <c r="O809" s="148"/>
      <c r="P809" s="148"/>
      <c r="Q809" s="148"/>
      <c r="R809" s="148"/>
      <c r="S809" s="82"/>
      <c r="T809" s="127"/>
      <c r="AG809" s="25"/>
      <c r="AL809" s="25"/>
      <c r="AN809" s="25"/>
      <c r="AS809" s="25"/>
      <c r="AU809" s="25"/>
      <c r="AZ809" s="25"/>
      <c r="BB809" s="25"/>
      <c r="BG809" s="25"/>
    </row>
    <row r="810" spans="1:59">
      <c r="B810" s="303">
        <v>4</v>
      </c>
      <c r="C810" s="303"/>
      <c r="D810" s="303"/>
      <c r="E810" s="340">
        <v>140</v>
      </c>
      <c r="F810" s="340"/>
      <c r="G810" s="341">
        <v>220</v>
      </c>
      <c r="H810" s="341"/>
      <c r="I810" s="291"/>
      <c r="J810" s="291"/>
      <c r="K810" s="307">
        <v>1</v>
      </c>
      <c r="L810" s="307"/>
      <c r="M810" s="307"/>
      <c r="O810" s="308"/>
      <c r="P810" s="308">
        <v>6160</v>
      </c>
      <c r="Q810" s="308">
        <v>6160</v>
      </c>
      <c r="R810" s="308">
        <v>6160</v>
      </c>
      <c r="S810" s="79" t="s">
        <v>107</v>
      </c>
      <c r="T810" s="309">
        <f t="shared" ref="T810:T817" si="0">K810*O810</f>
        <v>0</v>
      </c>
      <c r="U810" s="309"/>
      <c r="V810" s="309"/>
      <c r="W810" s="309"/>
      <c r="X810" s="309"/>
      <c r="AG810" s="310"/>
      <c r="AH810" s="310"/>
      <c r="AI810" s="310"/>
      <c r="AJ810" s="291"/>
      <c r="AK810" s="291"/>
      <c r="AL810" s="291"/>
      <c r="AN810" s="310"/>
      <c r="AO810" s="310"/>
      <c r="AP810" s="310"/>
      <c r="AQ810" s="291"/>
      <c r="AR810" s="291"/>
      <c r="AS810" s="291"/>
      <c r="AU810" s="310"/>
      <c r="AV810" s="310"/>
      <c r="AW810" s="310"/>
      <c r="AX810" s="291"/>
      <c r="AY810" s="291"/>
      <c r="AZ810" s="291"/>
      <c r="BB810" s="310"/>
      <c r="BC810" s="310"/>
      <c r="BD810" s="310"/>
      <c r="BE810" s="291"/>
      <c r="BF810" s="291"/>
      <c r="BG810" s="291"/>
    </row>
    <row r="811" spans="1:59">
      <c r="B811" s="303">
        <v>5</v>
      </c>
      <c r="C811" s="303"/>
      <c r="D811" s="303"/>
      <c r="E811" s="340">
        <v>400</v>
      </c>
      <c r="F811" s="340"/>
      <c r="G811" s="341">
        <v>240</v>
      </c>
      <c r="H811" s="341"/>
      <c r="I811" s="291"/>
      <c r="J811" s="291"/>
      <c r="K811" s="307">
        <v>1</v>
      </c>
      <c r="L811" s="307"/>
      <c r="M811" s="307"/>
      <c r="O811" s="327"/>
      <c r="P811" s="327">
        <v>19200</v>
      </c>
      <c r="Q811" s="327">
        <v>19200</v>
      </c>
      <c r="R811" s="327">
        <v>19200</v>
      </c>
      <c r="S811" s="79" t="s">
        <v>107</v>
      </c>
      <c r="T811" s="309">
        <f t="shared" si="0"/>
        <v>0</v>
      </c>
      <c r="U811" s="309"/>
      <c r="V811" s="309"/>
      <c r="W811" s="309"/>
      <c r="X811" s="309"/>
      <c r="AG811" s="310"/>
      <c r="AH811" s="310"/>
      <c r="AI811" s="310"/>
      <c r="AJ811" s="291"/>
      <c r="AK811" s="291"/>
      <c r="AL811" s="291"/>
      <c r="AN811" s="310"/>
      <c r="AO811" s="310"/>
      <c r="AP811" s="310"/>
      <c r="AQ811" s="291"/>
      <c r="AR811" s="291"/>
      <c r="AS811" s="291"/>
      <c r="AU811" s="310"/>
      <c r="AV811" s="310"/>
      <c r="AW811" s="310"/>
      <c r="AX811" s="291"/>
      <c r="AY811" s="291"/>
      <c r="AZ811" s="291"/>
      <c r="BB811" s="310"/>
      <c r="BC811" s="310"/>
      <c r="BD811" s="310"/>
      <c r="BE811" s="291"/>
      <c r="BF811" s="291"/>
      <c r="BG811" s="291"/>
    </row>
    <row r="812" spans="1:59">
      <c r="B812" s="303">
        <v>6</v>
      </c>
      <c r="C812" s="303"/>
      <c r="D812" s="303"/>
      <c r="E812" s="340">
        <v>150</v>
      </c>
      <c r="F812" s="340"/>
      <c r="G812" s="341">
        <v>120</v>
      </c>
      <c r="H812" s="341"/>
      <c r="I812" s="291"/>
      <c r="J812" s="291"/>
      <c r="K812" s="307">
        <v>1</v>
      </c>
      <c r="L812" s="307"/>
      <c r="M812" s="307"/>
      <c r="O812" s="327"/>
      <c r="P812" s="327">
        <v>3600</v>
      </c>
      <c r="Q812" s="327">
        <v>3600</v>
      </c>
      <c r="R812" s="327">
        <v>3600</v>
      </c>
      <c r="S812" s="79" t="s">
        <v>107</v>
      </c>
      <c r="T812" s="309">
        <f t="shared" si="0"/>
        <v>0</v>
      </c>
      <c r="U812" s="309"/>
      <c r="V812" s="309"/>
      <c r="W812" s="309"/>
      <c r="X812" s="309"/>
      <c r="AG812" s="310"/>
      <c r="AH812" s="310"/>
      <c r="AI812" s="310"/>
      <c r="AJ812" s="291"/>
      <c r="AK812" s="291"/>
      <c r="AL812" s="291"/>
      <c r="AN812" s="310"/>
      <c r="AO812" s="310"/>
      <c r="AP812" s="310"/>
      <c r="AQ812" s="291"/>
      <c r="AR812" s="291"/>
      <c r="AS812" s="291"/>
      <c r="AU812" s="310"/>
      <c r="AV812" s="310"/>
      <c r="AW812" s="310"/>
      <c r="AX812" s="291"/>
      <c r="AY812" s="291"/>
      <c r="AZ812" s="291"/>
      <c r="BB812" s="310"/>
      <c r="BC812" s="310"/>
      <c r="BD812" s="310"/>
      <c r="BE812" s="291"/>
      <c r="BF812" s="291"/>
      <c r="BG812" s="291"/>
    </row>
    <row r="813" spans="1:59">
      <c r="B813" s="303">
        <v>7</v>
      </c>
      <c r="C813" s="303"/>
      <c r="D813" s="303"/>
      <c r="E813" s="340">
        <v>300</v>
      </c>
      <c r="F813" s="340"/>
      <c r="G813" s="341">
        <v>240</v>
      </c>
      <c r="H813" s="341"/>
      <c r="I813" s="291"/>
      <c r="J813" s="291"/>
      <c r="K813" s="307">
        <v>2</v>
      </c>
      <c r="L813" s="307"/>
      <c r="M813" s="307"/>
      <c r="O813" s="327"/>
      <c r="P813" s="327">
        <v>14400</v>
      </c>
      <c r="Q813" s="327">
        <v>14400</v>
      </c>
      <c r="R813" s="327">
        <v>14400</v>
      </c>
      <c r="S813" s="79" t="s">
        <v>107</v>
      </c>
      <c r="T813" s="309">
        <f t="shared" si="0"/>
        <v>0</v>
      </c>
      <c r="U813" s="309"/>
      <c r="V813" s="309"/>
      <c r="W813" s="309"/>
      <c r="X813" s="309"/>
      <c r="AG813" s="310"/>
      <c r="AH813" s="310"/>
      <c r="AI813" s="310"/>
      <c r="AJ813" s="291"/>
      <c r="AK813" s="291"/>
      <c r="AL813" s="291"/>
      <c r="AN813" s="310"/>
      <c r="AO813" s="310"/>
      <c r="AP813" s="310"/>
      <c r="AQ813" s="291"/>
      <c r="AR813" s="291"/>
      <c r="AS813" s="291"/>
      <c r="AU813" s="310"/>
      <c r="AV813" s="310"/>
      <c r="AW813" s="310"/>
      <c r="AX813" s="291"/>
      <c r="AY813" s="291"/>
      <c r="AZ813" s="291"/>
      <c r="BB813" s="310"/>
      <c r="BC813" s="310"/>
      <c r="BD813" s="310"/>
      <c r="BE813" s="291"/>
      <c r="BF813" s="291"/>
      <c r="BG813" s="291"/>
    </row>
    <row r="814" spans="1:59">
      <c r="B814" s="303">
        <v>8</v>
      </c>
      <c r="C814" s="303"/>
      <c r="D814" s="303"/>
      <c r="E814" s="340">
        <v>100</v>
      </c>
      <c r="F814" s="340"/>
      <c r="G814" s="341">
        <v>100</v>
      </c>
      <c r="H814" s="341"/>
      <c r="I814" s="291"/>
      <c r="J814" s="291"/>
      <c r="K814" s="307">
        <v>1</v>
      </c>
      <c r="L814" s="307"/>
      <c r="M814" s="307"/>
      <c r="O814" s="327"/>
      <c r="P814" s="327">
        <v>2000</v>
      </c>
      <c r="Q814" s="327">
        <v>2000</v>
      </c>
      <c r="R814" s="327">
        <v>2000</v>
      </c>
      <c r="S814" s="79" t="s">
        <v>107</v>
      </c>
      <c r="T814" s="309">
        <f t="shared" si="0"/>
        <v>0</v>
      </c>
      <c r="U814" s="309"/>
      <c r="V814" s="309"/>
      <c r="W814" s="309"/>
      <c r="X814" s="309"/>
      <c r="AG814" s="310"/>
      <c r="AH814" s="310"/>
      <c r="AI814" s="310"/>
      <c r="AJ814" s="291"/>
      <c r="AK814" s="291"/>
      <c r="AL814" s="291"/>
      <c r="AN814" s="310"/>
      <c r="AO814" s="310"/>
      <c r="AP814" s="310"/>
      <c r="AQ814" s="291"/>
      <c r="AR814" s="291"/>
      <c r="AS814" s="291"/>
      <c r="AU814" s="310"/>
      <c r="AV814" s="310"/>
      <c r="AW814" s="310"/>
      <c r="AX814" s="291"/>
      <c r="AY814" s="291"/>
      <c r="AZ814" s="291"/>
      <c r="BB814" s="310"/>
      <c r="BC814" s="310"/>
      <c r="BD814" s="310"/>
      <c r="BE814" s="291"/>
      <c r="BF814" s="291"/>
      <c r="BG814" s="291"/>
    </row>
    <row r="815" spans="1:59">
      <c r="B815" s="303">
        <v>9</v>
      </c>
      <c r="C815" s="303"/>
      <c r="D815" s="303"/>
      <c r="E815" s="340">
        <v>180</v>
      </c>
      <c r="F815" s="340"/>
      <c r="G815" s="341">
        <v>100</v>
      </c>
      <c r="H815" s="341"/>
      <c r="I815" s="291"/>
      <c r="J815" s="291"/>
      <c r="K815" s="307">
        <v>3</v>
      </c>
      <c r="L815" s="307"/>
      <c r="M815" s="307"/>
      <c r="O815" s="327"/>
      <c r="P815" s="327">
        <v>3600</v>
      </c>
      <c r="Q815" s="327">
        <v>3600</v>
      </c>
      <c r="R815" s="327">
        <v>3600</v>
      </c>
      <c r="S815" s="79" t="s">
        <v>107</v>
      </c>
      <c r="T815" s="309">
        <f t="shared" si="0"/>
        <v>0</v>
      </c>
      <c r="U815" s="309"/>
      <c r="V815" s="309"/>
      <c r="W815" s="309"/>
      <c r="X815" s="309"/>
      <c r="AG815" s="310"/>
      <c r="AH815" s="310"/>
      <c r="AI815" s="310"/>
      <c r="AJ815" s="291"/>
      <c r="AK815" s="291"/>
      <c r="AL815" s="291"/>
      <c r="AN815" s="310"/>
      <c r="AO815" s="310"/>
      <c r="AP815" s="310"/>
      <c r="AQ815" s="291"/>
      <c r="AR815" s="291"/>
      <c r="AS815" s="291"/>
      <c r="AU815" s="310"/>
      <c r="AV815" s="310"/>
      <c r="AW815" s="310"/>
      <c r="AX815" s="291"/>
      <c r="AY815" s="291"/>
      <c r="AZ815" s="291"/>
      <c r="BB815" s="310"/>
      <c r="BC815" s="310"/>
      <c r="BD815" s="310"/>
      <c r="BE815" s="291"/>
      <c r="BF815" s="291"/>
      <c r="BG815" s="291"/>
    </row>
    <row r="816" spans="1:59">
      <c r="B816" s="303">
        <v>10</v>
      </c>
      <c r="C816" s="303"/>
      <c r="D816" s="303"/>
      <c r="E816" s="340">
        <v>100</v>
      </c>
      <c r="F816" s="340"/>
      <c r="G816" s="341">
        <v>120</v>
      </c>
      <c r="H816" s="341"/>
      <c r="I816" s="291"/>
      <c r="J816" s="291"/>
      <c r="K816" s="307">
        <v>1</v>
      </c>
      <c r="L816" s="307"/>
      <c r="M816" s="307"/>
      <c r="O816" s="327"/>
      <c r="P816" s="327">
        <v>2400</v>
      </c>
      <c r="Q816" s="327">
        <v>2400</v>
      </c>
      <c r="R816" s="327">
        <v>2400</v>
      </c>
      <c r="S816" s="79" t="s">
        <v>107</v>
      </c>
      <c r="T816" s="309">
        <f t="shared" si="0"/>
        <v>0</v>
      </c>
      <c r="U816" s="309"/>
      <c r="V816" s="309"/>
      <c r="W816" s="309"/>
      <c r="X816" s="309"/>
      <c r="AG816" s="310"/>
      <c r="AH816" s="310"/>
      <c r="AI816" s="310"/>
      <c r="AJ816" s="291"/>
      <c r="AK816" s="291"/>
      <c r="AL816" s="291"/>
      <c r="AN816" s="310"/>
      <c r="AO816" s="310"/>
      <c r="AP816" s="310"/>
      <c r="AQ816" s="291"/>
      <c r="AR816" s="291"/>
      <c r="AS816" s="291"/>
      <c r="AU816" s="310"/>
      <c r="AV816" s="310"/>
      <c r="AW816" s="310"/>
      <c r="AX816" s="291"/>
      <c r="AY816" s="291"/>
      <c r="AZ816" s="291"/>
      <c r="BB816" s="310"/>
      <c r="BC816" s="310"/>
      <c r="BD816" s="310"/>
      <c r="BE816" s="291"/>
      <c r="BF816" s="291"/>
      <c r="BG816" s="291"/>
    </row>
    <row r="817" spans="1:59">
      <c r="B817" s="303">
        <v>11</v>
      </c>
      <c r="C817" s="303"/>
      <c r="D817" s="303"/>
      <c r="E817" s="340">
        <v>80</v>
      </c>
      <c r="F817" s="340"/>
      <c r="G817" s="341">
        <v>80</v>
      </c>
      <c r="H817" s="341"/>
      <c r="I817" s="291"/>
      <c r="J817" s="291"/>
      <c r="K817" s="307">
        <v>2</v>
      </c>
      <c r="L817" s="307"/>
      <c r="M817" s="307"/>
      <c r="O817" s="327"/>
      <c r="P817" s="327">
        <v>1280</v>
      </c>
      <c r="Q817" s="327">
        <v>1280</v>
      </c>
      <c r="R817" s="327">
        <v>1280</v>
      </c>
      <c r="S817" s="79" t="s">
        <v>107</v>
      </c>
      <c r="T817" s="309">
        <f t="shared" si="0"/>
        <v>0</v>
      </c>
      <c r="U817" s="309"/>
      <c r="V817" s="309"/>
      <c r="W817" s="309"/>
      <c r="X817" s="309"/>
      <c r="AG817" s="310"/>
      <c r="AH817" s="310"/>
      <c r="AI817" s="310"/>
      <c r="AJ817" s="291"/>
      <c r="AK817" s="291"/>
      <c r="AL817" s="291"/>
      <c r="AN817" s="310"/>
      <c r="AO817" s="310"/>
      <c r="AP817" s="310"/>
      <c r="AQ817" s="291"/>
      <c r="AR817" s="291"/>
      <c r="AS817" s="291"/>
      <c r="AU817" s="310"/>
      <c r="AV817" s="310"/>
      <c r="AW817" s="310"/>
      <c r="AX817" s="291"/>
      <c r="AY817" s="291"/>
      <c r="AZ817" s="291"/>
      <c r="BB817" s="310"/>
      <c r="BC817" s="310"/>
      <c r="BD817" s="310"/>
      <c r="BE817" s="291"/>
      <c r="BF817" s="291"/>
      <c r="BG817" s="291"/>
    </row>
    <row r="818" spans="1:59">
      <c r="B818" s="26"/>
      <c r="C818" s="26"/>
      <c r="D818" s="96"/>
      <c r="E818" s="93"/>
      <c r="F818" s="93"/>
      <c r="G818" s="94"/>
      <c r="H818" s="26"/>
      <c r="I818" s="95"/>
      <c r="J818" s="26"/>
      <c r="K818" s="78"/>
      <c r="L818" s="79"/>
      <c r="M818" s="79"/>
      <c r="O818" s="145"/>
      <c r="P818" s="145"/>
      <c r="Q818" s="145"/>
      <c r="R818" s="145"/>
      <c r="S818" s="79"/>
      <c r="T818" s="116"/>
      <c r="U818" s="116"/>
      <c r="V818" s="116"/>
      <c r="W818" s="116"/>
      <c r="X818" s="116"/>
      <c r="AG818" s="81"/>
      <c r="AH818" s="81"/>
      <c r="AI818" s="81"/>
      <c r="AJ818" s="80"/>
      <c r="AK818" s="80"/>
      <c r="AL818" s="80"/>
      <c r="AN818" s="81"/>
      <c r="AO818" s="81"/>
      <c r="AP818" s="81"/>
      <c r="AQ818" s="80"/>
      <c r="AR818" s="80"/>
      <c r="AS818" s="80"/>
      <c r="AU818" s="81"/>
      <c r="AV818" s="81"/>
      <c r="AW818" s="81"/>
      <c r="AX818" s="80"/>
      <c r="AY818" s="80"/>
      <c r="AZ818" s="80"/>
      <c r="BB818" s="81"/>
      <c r="BC818" s="81"/>
      <c r="BD818" s="81"/>
      <c r="BE818" s="80"/>
      <c r="BF818" s="80"/>
      <c r="BG818" s="80"/>
    </row>
    <row r="819" spans="1:59">
      <c r="A819" s="303" t="s">
        <v>433</v>
      </c>
      <c r="B819" s="303"/>
      <c r="C819" s="332" t="s">
        <v>394</v>
      </c>
      <c r="D819" s="332"/>
      <c r="E819" s="332"/>
      <c r="F819" s="332"/>
      <c r="G819" s="332"/>
      <c r="H819" s="332"/>
      <c r="I819" s="332"/>
      <c r="J819" s="332"/>
      <c r="K819" s="332"/>
      <c r="L819" s="332"/>
      <c r="M819" s="332"/>
      <c r="N819" s="332"/>
      <c r="O819" s="332"/>
      <c r="AG819" s="25"/>
      <c r="AL819" s="25"/>
      <c r="AN819" s="25"/>
      <c r="AS819" s="25"/>
      <c r="AU819" s="25"/>
      <c r="AZ819" s="25"/>
      <c r="BB819" s="25"/>
      <c r="BG819" s="25"/>
    </row>
    <row r="820" spans="1:59" ht="15.75" customHeight="1">
      <c r="B820" s="305" t="s">
        <v>395</v>
      </c>
      <c r="C820" s="305"/>
      <c r="D820" s="305"/>
      <c r="E820" s="305"/>
      <c r="F820" s="305"/>
      <c r="G820" s="305"/>
      <c r="H820" s="305"/>
      <c r="I820" s="305"/>
      <c r="J820" s="305"/>
      <c r="K820" s="305"/>
      <c r="L820" s="305"/>
      <c r="M820" s="305"/>
      <c r="N820" s="305"/>
      <c r="O820" s="305"/>
      <c r="P820" s="305"/>
      <c r="Q820" s="305"/>
      <c r="R820" s="305"/>
      <c r="S820" s="305"/>
      <c r="T820" s="305"/>
      <c r="AG820" s="25"/>
      <c r="AL820" s="25"/>
      <c r="AN820" s="25"/>
      <c r="AS820" s="25"/>
      <c r="AU820" s="25"/>
      <c r="AZ820" s="25"/>
      <c r="BB820" s="25"/>
      <c r="BG820" s="25"/>
    </row>
    <row r="821" spans="1:59" ht="15.75" customHeight="1">
      <c r="B821" s="305"/>
      <c r="C821" s="305"/>
      <c r="D821" s="305"/>
      <c r="E821" s="305"/>
      <c r="F821" s="305"/>
      <c r="G821" s="305"/>
      <c r="H821" s="305"/>
      <c r="I821" s="305"/>
      <c r="J821" s="305"/>
      <c r="K821" s="305"/>
      <c r="L821" s="305"/>
      <c r="M821" s="305"/>
      <c r="N821" s="305"/>
      <c r="O821" s="305"/>
      <c r="P821" s="305"/>
      <c r="Q821" s="305"/>
      <c r="R821" s="305"/>
      <c r="S821" s="305"/>
      <c r="T821" s="305"/>
      <c r="AG821" s="25"/>
      <c r="AL821" s="25"/>
      <c r="AN821" s="25"/>
      <c r="AS821" s="25"/>
      <c r="AU821" s="25"/>
      <c r="AZ821" s="25"/>
      <c r="BB821" s="25"/>
      <c r="BG821" s="25"/>
    </row>
    <row r="822" spans="1:59" ht="15.75" customHeight="1">
      <c r="B822" s="305"/>
      <c r="C822" s="305"/>
      <c r="D822" s="305"/>
      <c r="E822" s="305"/>
      <c r="F822" s="305"/>
      <c r="G822" s="305"/>
      <c r="H822" s="305"/>
      <c r="I822" s="305"/>
      <c r="J822" s="305"/>
      <c r="K822" s="305"/>
      <c r="L822" s="305"/>
      <c r="M822" s="305"/>
      <c r="N822" s="305"/>
      <c r="O822" s="305"/>
      <c r="P822" s="305"/>
      <c r="Q822" s="305"/>
      <c r="R822" s="305"/>
      <c r="S822" s="305"/>
      <c r="T822" s="305"/>
      <c r="AG822" s="25"/>
      <c r="AL822" s="25"/>
      <c r="AN822" s="25"/>
      <c r="AS822" s="25"/>
      <c r="AU822" s="25"/>
      <c r="AZ822" s="25"/>
      <c r="BB822" s="25"/>
      <c r="BG822" s="25"/>
    </row>
    <row r="823" spans="1:59" ht="15.75" customHeight="1">
      <c r="B823" s="305"/>
      <c r="C823" s="305"/>
      <c r="D823" s="305"/>
      <c r="E823" s="305"/>
      <c r="F823" s="305"/>
      <c r="G823" s="305"/>
      <c r="H823" s="305"/>
      <c r="I823" s="305"/>
      <c r="J823" s="305"/>
      <c r="K823" s="305"/>
      <c r="L823" s="305"/>
      <c r="M823" s="305"/>
      <c r="N823" s="305"/>
      <c r="O823" s="305"/>
      <c r="P823" s="305"/>
      <c r="Q823" s="305"/>
      <c r="R823" s="305"/>
      <c r="S823" s="305"/>
      <c r="T823" s="305"/>
      <c r="AG823" s="25"/>
      <c r="AL823" s="25"/>
      <c r="AN823" s="25"/>
      <c r="AS823" s="25"/>
      <c r="AU823" s="25"/>
      <c r="AZ823" s="25"/>
      <c r="BB823" s="25"/>
      <c r="BG823" s="25"/>
    </row>
    <row r="824" spans="1:59" ht="15.75" customHeight="1">
      <c r="B824" s="305"/>
      <c r="C824" s="305"/>
      <c r="D824" s="305"/>
      <c r="E824" s="305"/>
      <c r="F824" s="305"/>
      <c r="G824" s="305"/>
      <c r="H824" s="305"/>
      <c r="I824" s="305"/>
      <c r="J824" s="305"/>
      <c r="K824" s="305"/>
      <c r="L824" s="305"/>
      <c r="M824" s="305"/>
      <c r="N824" s="305"/>
      <c r="O824" s="305"/>
      <c r="P824" s="305"/>
      <c r="Q824" s="305"/>
      <c r="R824" s="305"/>
      <c r="S824" s="305"/>
      <c r="T824" s="305"/>
      <c r="AG824" s="25"/>
      <c r="AL824" s="25"/>
      <c r="AN824" s="25"/>
      <c r="AS824" s="25"/>
      <c r="AU824" s="25"/>
      <c r="AZ824" s="25"/>
      <c r="BB824" s="25"/>
      <c r="BG824" s="25"/>
    </row>
    <row r="825" spans="1:59" ht="15.75" customHeight="1">
      <c r="B825" s="342" t="s">
        <v>209</v>
      </c>
      <c r="C825" s="342"/>
      <c r="D825" s="342"/>
      <c r="E825" s="343" t="s">
        <v>210</v>
      </c>
      <c r="F825" s="343"/>
      <c r="G825" s="342" t="s">
        <v>211</v>
      </c>
      <c r="H825" s="342"/>
      <c r="I825" s="291"/>
      <c r="J825" s="291"/>
      <c r="K825" s="342" t="s">
        <v>212</v>
      </c>
      <c r="L825" s="342"/>
      <c r="M825" s="342"/>
      <c r="N825" s="180"/>
      <c r="O825" s="148"/>
      <c r="P825" s="148"/>
      <c r="Q825" s="148"/>
      <c r="R825" s="148"/>
      <c r="S825" s="180"/>
      <c r="T825" s="127"/>
      <c r="AG825" s="25"/>
      <c r="AL825" s="25"/>
      <c r="AN825" s="25"/>
      <c r="AS825" s="25"/>
      <c r="AU825" s="25"/>
      <c r="AZ825" s="25"/>
      <c r="BB825" s="25"/>
      <c r="BG825" s="25"/>
    </row>
    <row r="826" spans="1:59">
      <c r="B826" s="303">
        <v>12</v>
      </c>
      <c r="C826" s="303"/>
      <c r="D826" s="303"/>
      <c r="E826" s="340">
        <v>90</v>
      </c>
      <c r="F826" s="340"/>
      <c r="G826" s="341">
        <v>210</v>
      </c>
      <c r="H826" s="341"/>
      <c r="I826" s="291"/>
      <c r="J826" s="291"/>
      <c r="K826" s="307">
        <v>4</v>
      </c>
      <c r="L826" s="307"/>
      <c r="M826" s="307"/>
      <c r="O826" s="308"/>
      <c r="P826" s="308">
        <v>3780</v>
      </c>
      <c r="Q826" s="308">
        <v>3780</v>
      </c>
      <c r="R826" s="308">
        <v>3780</v>
      </c>
      <c r="S826" s="79" t="s">
        <v>107</v>
      </c>
      <c r="T826" s="309">
        <f>K826*O826</f>
        <v>0</v>
      </c>
      <c r="U826" s="309"/>
      <c r="V826" s="309"/>
      <c r="W826" s="309"/>
      <c r="X826" s="309"/>
      <c r="AG826" s="310"/>
      <c r="AH826" s="310"/>
      <c r="AI826" s="310"/>
      <c r="AJ826" s="291"/>
      <c r="AK826" s="291"/>
      <c r="AL826" s="291"/>
      <c r="AN826" s="310"/>
      <c r="AO826" s="310"/>
      <c r="AP826" s="310"/>
      <c r="AQ826" s="291"/>
      <c r="AR826" s="291"/>
      <c r="AS826" s="291"/>
      <c r="AU826" s="310"/>
      <c r="AV826" s="310"/>
      <c r="AW826" s="310"/>
      <c r="AX826" s="291"/>
      <c r="AY826" s="291"/>
      <c r="AZ826" s="291"/>
      <c r="BB826" s="310"/>
      <c r="BC826" s="310"/>
      <c r="BD826" s="310"/>
      <c r="BE826" s="291"/>
      <c r="BF826" s="291"/>
      <c r="BG826" s="291"/>
    </row>
    <row r="827" spans="1:59">
      <c r="B827" s="303">
        <v>13</v>
      </c>
      <c r="C827" s="303"/>
      <c r="D827" s="303"/>
      <c r="E827" s="340">
        <v>75</v>
      </c>
      <c r="F827" s="340"/>
      <c r="G827" s="341">
        <v>205</v>
      </c>
      <c r="H827" s="341"/>
      <c r="I827" s="291"/>
      <c r="J827" s="291"/>
      <c r="K827" s="307">
        <v>5</v>
      </c>
      <c r="L827" s="307"/>
      <c r="M827" s="307"/>
      <c r="O827" s="327"/>
      <c r="P827" s="327">
        <v>3075</v>
      </c>
      <c r="Q827" s="327">
        <v>3075</v>
      </c>
      <c r="R827" s="327">
        <v>3075</v>
      </c>
      <c r="S827" s="79" t="s">
        <v>107</v>
      </c>
      <c r="T827" s="309">
        <f>K827*O827</f>
        <v>0</v>
      </c>
      <c r="U827" s="309"/>
      <c r="V827" s="309"/>
      <c r="W827" s="309"/>
      <c r="X827" s="309"/>
      <c r="AG827" s="310"/>
      <c r="AH827" s="310"/>
      <c r="AI827" s="310"/>
      <c r="AJ827" s="291"/>
      <c r="AK827" s="291"/>
      <c r="AL827" s="291"/>
      <c r="AN827" s="310"/>
      <c r="AO827" s="310"/>
      <c r="AP827" s="310"/>
      <c r="AQ827" s="291"/>
      <c r="AR827" s="291"/>
      <c r="AS827" s="291"/>
      <c r="AU827" s="310"/>
      <c r="AV827" s="310"/>
      <c r="AW827" s="310"/>
      <c r="AX827" s="291"/>
      <c r="AY827" s="291"/>
      <c r="AZ827" s="291"/>
      <c r="BB827" s="310"/>
      <c r="BC827" s="310"/>
      <c r="BD827" s="310"/>
      <c r="BE827" s="291"/>
      <c r="BF827" s="291"/>
      <c r="BG827" s="291"/>
    </row>
    <row r="828" spans="1:59">
      <c r="B828" s="95"/>
      <c r="C828" s="26"/>
      <c r="D828" s="26"/>
      <c r="E828" s="93"/>
      <c r="F828" s="93"/>
      <c r="G828" s="94"/>
      <c r="H828" s="26"/>
      <c r="I828" s="95"/>
      <c r="J828" s="26"/>
      <c r="K828" s="78"/>
      <c r="L828" s="79"/>
      <c r="M828" s="79"/>
      <c r="O828" s="145"/>
      <c r="P828" s="145"/>
      <c r="Q828" s="145"/>
      <c r="R828" s="145"/>
      <c r="S828" s="79"/>
      <c r="T828" s="116"/>
      <c r="U828" s="116"/>
      <c r="V828" s="116"/>
      <c r="W828" s="116"/>
      <c r="X828" s="116"/>
      <c r="AG828" s="81"/>
      <c r="AH828" s="81"/>
      <c r="AI828" s="81"/>
      <c r="AJ828" s="80"/>
      <c r="AK828" s="80"/>
      <c r="AL828" s="80"/>
      <c r="AN828" s="81"/>
      <c r="AO828" s="81"/>
      <c r="AP828" s="81"/>
      <c r="AQ828" s="80"/>
      <c r="AR828" s="80"/>
      <c r="AS828" s="80"/>
      <c r="AU828" s="81"/>
      <c r="AV828" s="81"/>
      <c r="AW828" s="81"/>
      <c r="AX828" s="80"/>
      <c r="AY828" s="80"/>
      <c r="AZ828" s="80"/>
      <c r="BB828" s="81"/>
      <c r="BC828" s="81"/>
      <c r="BD828" s="81"/>
      <c r="BE828" s="80"/>
      <c r="BF828" s="80"/>
      <c r="BG828" s="80"/>
    </row>
    <row r="829" spans="1:59">
      <c r="A829" s="303" t="s">
        <v>434</v>
      </c>
      <c r="B829" s="303"/>
      <c r="C829" s="332" t="s">
        <v>221</v>
      </c>
      <c r="D829" s="332"/>
      <c r="E829" s="332"/>
      <c r="F829" s="332"/>
      <c r="G829" s="332"/>
      <c r="H829" s="332"/>
      <c r="I829" s="332"/>
      <c r="J829" s="332"/>
      <c r="K829" s="332"/>
      <c r="L829" s="332"/>
      <c r="M829" s="332"/>
      <c r="N829" s="332"/>
      <c r="O829" s="332"/>
      <c r="AG829" s="25"/>
      <c r="AL829" s="25"/>
      <c r="AN829" s="25"/>
      <c r="AS829" s="25"/>
      <c r="AU829" s="25"/>
      <c r="AZ829" s="25"/>
      <c r="BB829" s="25"/>
      <c r="BG829" s="25"/>
    </row>
    <row r="830" spans="1:59" ht="15.75" customHeight="1">
      <c r="B830" s="305" t="s">
        <v>222</v>
      </c>
      <c r="C830" s="305"/>
      <c r="D830" s="305"/>
      <c r="E830" s="305"/>
      <c r="F830" s="305"/>
      <c r="G830" s="305"/>
      <c r="H830" s="305"/>
      <c r="I830" s="305"/>
      <c r="J830" s="305"/>
      <c r="K830" s="305"/>
      <c r="L830" s="305"/>
      <c r="M830" s="305"/>
      <c r="N830" s="305"/>
      <c r="O830" s="305"/>
      <c r="P830" s="305"/>
      <c r="Q830" s="305"/>
      <c r="R830" s="305"/>
      <c r="S830" s="305"/>
      <c r="T830" s="305"/>
      <c r="AG830" s="25"/>
      <c r="AL830" s="25"/>
      <c r="AN830" s="25"/>
      <c r="AS830" s="25"/>
      <c r="AU830" s="25"/>
      <c r="AZ830" s="25"/>
      <c r="BB830" s="25"/>
      <c r="BG830" s="25"/>
    </row>
    <row r="831" spans="1:59" ht="15.75" customHeight="1">
      <c r="B831" s="305"/>
      <c r="C831" s="305"/>
      <c r="D831" s="305"/>
      <c r="E831" s="305"/>
      <c r="F831" s="305"/>
      <c r="G831" s="305"/>
      <c r="H831" s="305"/>
      <c r="I831" s="305"/>
      <c r="J831" s="305"/>
      <c r="K831" s="305"/>
      <c r="L831" s="305"/>
      <c r="M831" s="305"/>
      <c r="N831" s="305"/>
      <c r="O831" s="305"/>
      <c r="P831" s="305"/>
      <c r="Q831" s="305"/>
      <c r="R831" s="305"/>
      <c r="S831" s="305"/>
      <c r="T831" s="305"/>
      <c r="AG831" s="25"/>
      <c r="AL831" s="25"/>
      <c r="AN831" s="25"/>
      <c r="AS831" s="25"/>
      <c r="AU831" s="25"/>
      <c r="AZ831" s="25"/>
      <c r="BB831" s="25"/>
      <c r="BG831" s="25"/>
    </row>
    <row r="832" spans="1:59" ht="15.75" customHeight="1">
      <c r="B832" s="305"/>
      <c r="C832" s="305"/>
      <c r="D832" s="305"/>
      <c r="E832" s="305"/>
      <c r="F832" s="305"/>
      <c r="G832" s="305"/>
      <c r="H832" s="305"/>
      <c r="I832" s="305"/>
      <c r="J832" s="305"/>
      <c r="K832" s="305"/>
      <c r="L832" s="305"/>
      <c r="M832" s="305"/>
      <c r="N832" s="305"/>
      <c r="O832" s="305"/>
      <c r="P832" s="305"/>
      <c r="Q832" s="305"/>
      <c r="R832" s="305"/>
      <c r="S832" s="305"/>
      <c r="T832" s="305"/>
      <c r="AG832" s="25"/>
      <c r="AL832" s="25"/>
      <c r="AN832" s="25"/>
      <c r="AS832" s="25"/>
      <c r="AU832" s="25"/>
      <c r="AZ832" s="25"/>
      <c r="BB832" s="25"/>
      <c r="BG832" s="25"/>
    </row>
    <row r="833" spans="1:59">
      <c r="B833" s="291"/>
      <c r="C833" s="291"/>
      <c r="D833" s="291"/>
      <c r="E833" s="291"/>
      <c r="F833" s="291"/>
      <c r="G833" s="291"/>
      <c r="H833" s="291"/>
      <c r="I833" s="303" t="s">
        <v>163</v>
      </c>
      <c r="J833" s="303"/>
      <c r="K833" s="307">
        <v>22.8</v>
      </c>
      <c r="L833" s="307"/>
      <c r="M833" s="307"/>
      <c r="O833" s="308"/>
      <c r="P833" s="308"/>
      <c r="Q833" s="308"/>
      <c r="R833" s="308"/>
      <c r="S833" s="79" t="s">
        <v>107</v>
      </c>
      <c r="T833" s="309">
        <f>K833*O833</f>
        <v>0</v>
      </c>
      <c r="U833" s="309"/>
      <c r="V833" s="309"/>
      <c r="W833" s="309"/>
      <c r="X833" s="309"/>
      <c r="AG833" s="310"/>
      <c r="AH833" s="310"/>
      <c r="AI833" s="310"/>
      <c r="AJ833" s="291"/>
      <c r="AK833" s="291"/>
      <c r="AL833" s="291"/>
      <c r="AN833" s="310"/>
      <c r="AO833" s="310"/>
      <c r="AP833" s="310"/>
      <c r="AQ833" s="291"/>
      <c r="AR833" s="291"/>
      <c r="AS833" s="291"/>
      <c r="AU833" s="310"/>
      <c r="AV833" s="310"/>
      <c r="AW833" s="310"/>
      <c r="AX833" s="291"/>
      <c r="AY833" s="291"/>
      <c r="AZ833" s="291"/>
      <c r="BB833" s="310"/>
      <c r="BC833" s="310"/>
      <c r="BD833" s="310"/>
      <c r="BE833" s="291"/>
      <c r="BF833" s="291"/>
      <c r="BG833" s="291"/>
    </row>
    <row r="834" spans="1:59">
      <c r="B834" s="176"/>
      <c r="C834" s="176"/>
      <c r="D834" s="176"/>
      <c r="E834" s="176"/>
      <c r="F834" s="176"/>
      <c r="G834" s="176"/>
      <c r="H834" s="176"/>
      <c r="I834" s="177"/>
      <c r="J834" s="177"/>
      <c r="K834" s="178"/>
      <c r="L834" s="178"/>
      <c r="M834" s="178"/>
      <c r="O834" s="174"/>
      <c r="P834" s="174"/>
      <c r="Q834" s="174"/>
      <c r="R834" s="174"/>
      <c r="S834" s="79"/>
      <c r="T834" s="175"/>
      <c r="U834" s="175"/>
      <c r="V834" s="175"/>
      <c r="W834" s="175"/>
      <c r="X834" s="175"/>
      <c r="AG834" s="179"/>
      <c r="AH834" s="179"/>
      <c r="AI834" s="179"/>
      <c r="AJ834" s="176"/>
      <c r="AK834" s="176"/>
      <c r="AL834" s="176"/>
      <c r="AN834" s="179"/>
      <c r="AO834" s="179"/>
      <c r="AP834" s="179"/>
      <c r="AQ834" s="176"/>
      <c r="AR834" s="176"/>
      <c r="AS834" s="176"/>
      <c r="AU834" s="179"/>
      <c r="AV834" s="179"/>
      <c r="AW834" s="179"/>
      <c r="AX834" s="176"/>
      <c r="AY834" s="176"/>
      <c r="AZ834" s="176"/>
      <c r="BB834" s="179"/>
      <c r="BC834" s="179"/>
      <c r="BD834" s="179"/>
      <c r="BE834" s="176"/>
      <c r="BF834" s="176"/>
      <c r="BG834" s="176"/>
    </row>
    <row r="835" spans="1:59">
      <c r="A835" s="303" t="s">
        <v>435</v>
      </c>
      <c r="B835" s="303"/>
      <c r="C835" s="332" t="s">
        <v>396</v>
      </c>
      <c r="D835" s="332"/>
      <c r="E835" s="332"/>
      <c r="F835" s="332"/>
      <c r="G835" s="332"/>
      <c r="H835" s="332"/>
      <c r="I835" s="332"/>
      <c r="J835" s="332"/>
      <c r="K835" s="332"/>
      <c r="L835" s="332"/>
      <c r="M835" s="332"/>
      <c r="N835" s="332"/>
      <c r="O835" s="332"/>
      <c r="AG835" s="25"/>
      <c r="AL835" s="25"/>
      <c r="AN835" s="25"/>
      <c r="AS835" s="25"/>
      <c r="AU835" s="25"/>
      <c r="AZ835" s="25"/>
      <c r="BB835" s="25"/>
      <c r="BG835" s="25"/>
    </row>
    <row r="836" spans="1:59" ht="15.75" customHeight="1">
      <c r="B836" s="305" t="s">
        <v>397</v>
      </c>
      <c r="C836" s="305"/>
      <c r="D836" s="305"/>
      <c r="E836" s="305"/>
      <c r="F836" s="305"/>
      <c r="G836" s="305"/>
      <c r="H836" s="305"/>
      <c r="I836" s="305"/>
      <c r="J836" s="305"/>
      <c r="K836" s="305"/>
      <c r="L836" s="305"/>
      <c r="M836" s="305"/>
      <c r="N836" s="305"/>
      <c r="O836" s="305"/>
      <c r="P836" s="305"/>
      <c r="Q836" s="305"/>
      <c r="R836" s="305"/>
      <c r="S836" s="305"/>
      <c r="T836" s="305"/>
      <c r="AG836" s="25"/>
      <c r="AL836" s="25"/>
      <c r="AN836" s="25"/>
      <c r="AS836" s="25"/>
      <c r="AU836" s="25"/>
      <c r="AZ836" s="25"/>
      <c r="BB836" s="25"/>
      <c r="BG836" s="25"/>
    </row>
    <row r="837" spans="1:59" ht="15.75" customHeight="1">
      <c r="B837" s="305"/>
      <c r="C837" s="305"/>
      <c r="D837" s="305"/>
      <c r="E837" s="305"/>
      <c r="F837" s="305"/>
      <c r="G837" s="305"/>
      <c r="H837" s="305"/>
      <c r="I837" s="305"/>
      <c r="J837" s="305"/>
      <c r="K837" s="305"/>
      <c r="L837" s="305"/>
      <c r="M837" s="305"/>
      <c r="N837" s="305"/>
      <c r="O837" s="305"/>
      <c r="P837" s="305"/>
      <c r="Q837" s="305"/>
      <c r="R837" s="305"/>
      <c r="S837" s="305"/>
      <c r="T837" s="305"/>
      <c r="AG837" s="25"/>
      <c r="AL837" s="25"/>
      <c r="AN837" s="25"/>
      <c r="AS837" s="25"/>
      <c r="AU837" s="25"/>
      <c r="AZ837" s="25"/>
      <c r="BB837" s="25"/>
      <c r="BG837" s="25"/>
    </row>
    <row r="838" spans="1:59" ht="15.75" customHeight="1">
      <c r="B838" s="305"/>
      <c r="C838" s="305"/>
      <c r="D838" s="305"/>
      <c r="E838" s="305"/>
      <c r="F838" s="305"/>
      <c r="G838" s="305"/>
      <c r="H838" s="305"/>
      <c r="I838" s="305"/>
      <c r="J838" s="305"/>
      <c r="K838" s="305"/>
      <c r="L838" s="305"/>
      <c r="M838" s="305"/>
      <c r="N838" s="305"/>
      <c r="O838" s="305"/>
      <c r="P838" s="305"/>
      <c r="Q838" s="305"/>
      <c r="R838" s="305"/>
      <c r="S838" s="305"/>
      <c r="T838" s="305"/>
      <c r="AG838" s="25"/>
      <c r="AL838" s="25"/>
      <c r="AN838" s="25"/>
      <c r="AS838" s="25"/>
      <c r="AU838" s="25"/>
      <c r="AZ838" s="25"/>
      <c r="BB838" s="25"/>
      <c r="BG838" s="25"/>
    </row>
    <row r="839" spans="1:59" ht="15.75" customHeight="1">
      <c r="B839" s="305"/>
      <c r="C839" s="305"/>
      <c r="D839" s="305"/>
      <c r="E839" s="305"/>
      <c r="F839" s="305"/>
      <c r="G839" s="305"/>
      <c r="H839" s="305"/>
      <c r="I839" s="305"/>
      <c r="J839" s="305"/>
      <c r="K839" s="305"/>
      <c r="L839" s="305"/>
      <c r="M839" s="305"/>
      <c r="N839" s="305"/>
      <c r="O839" s="305"/>
      <c r="P839" s="305"/>
      <c r="Q839" s="305"/>
      <c r="R839" s="305"/>
      <c r="S839" s="305"/>
      <c r="T839" s="305"/>
      <c r="AG839" s="25"/>
      <c r="AL839" s="25"/>
      <c r="AN839" s="25"/>
      <c r="AS839" s="25"/>
      <c r="AU839" s="25"/>
      <c r="AZ839" s="25"/>
      <c r="BB839" s="25"/>
      <c r="BG839" s="25"/>
    </row>
    <row r="840" spans="1:59" ht="15.75" customHeight="1">
      <c r="B840" s="305"/>
      <c r="C840" s="305"/>
      <c r="D840" s="305"/>
      <c r="E840" s="305"/>
      <c r="F840" s="305"/>
      <c r="G840" s="305"/>
      <c r="H840" s="305"/>
      <c r="I840" s="305"/>
      <c r="J840" s="305"/>
      <c r="K840" s="305"/>
      <c r="L840" s="305"/>
      <c r="M840" s="305"/>
      <c r="N840" s="305"/>
      <c r="O840" s="305"/>
      <c r="P840" s="305"/>
      <c r="Q840" s="305"/>
      <c r="R840" s="305"/>
      <c r="S840" s="305"/>
      <c r="T840" s="305"/>
      <c r="AG840" s="25"/>
      <c r="AL840" s="25"/>
      <c r="AN840" s="25"/>
      <c r="AS840" s="25"/>
      <c r="AU840" s="25"/>
      <c r="AZ840" s="25"/>
      <c r="BB840" s="25"/>
      <c r="BG840" s="25"/>
    </row>
    <row r="841" spans="1:59" ht="15.75" customHeight="1">
      <c r="B841" s="305"/>
      <c r="C841" s="305"/>
      <c r="D841" s="305"/>
      <c r="E841" s="305"/>
      <c r="F841" s="305"/>
      <c r="G841" s="305"/>
      <c r="H841" s="305"/>
      <c r="I841" s="305"/>
      <c r="J841" s="305"/>
      <c r="K841" s="305"/>
      <c r="L841" s="305"/>
      <c r="M841" s="305"/>
      <c r="N841" s="305"/>
      <c r="O841" s="305"/>
      <c r="P841" s="305"/>
      <c r="Q841" s="305"/>
      <c r="R841" s="305"/>
      <c r="S841" s="305"/>
      <c r="T841" s="305"/>
      <c r="AG841" s="25"/>
      <c r="AL841" s="25"/>
      <c r="AN841" s="25"/>
      <c r="AS841" s="25"/>
      <c r="AU841" s="25"/>
      <c r="AZ841" s="25"/>
      <c r="BB841" s="25"/>
      <c r="BG841" s="25"/>
    </row>
    <row r="842" spans="1:59" ht="15.75" customHeight="1">
      <c r="B842" s="305"/>
      <c r="C842" s="305"/>
      <c r="D842" s="305"/>
      <c r="E842" s="305"/>
      <c r="F842" s="305"/>
      <c r="G842" s="305"/>
      <c r="H842" s="305"/>
      <c r="I842" s="305"/>
      <c r="J842" s="305"/>
      <c r="K842" s="305"/>
      <c r="L842" s="305"/>
      <c r="M842" s="305"/>
      <c r="N842" s="305"/>
      <c r="O842" s="305"/>
      <c r="P842" s="305"/>
      <c r="Q842" s="305"/>
      <c r="R842" s="305"/>
      <c r="S842" s="305"/>
      <c r="T842" s="305"/>
      <c r="AG842" s="25"/>
      <c r="AL842" s="25"/>
      <c r="AN842" s="25"/>
      <c r="AS842" s="25"/>
      <c r="AU842" s="25"/>
      <c r="AZ842" s="25"/>
      <c r="BB842" s="25"/>
      <c r="BG842" s="25"/>
    </row>
    <row r="843" spans="1:59" ht="15.75" customHeight="1">
      <c r="B843" s="305"/>
      <c r="C843" s="305"/>
      <c r="D843" s="305"/>
      <c r="E843" s="305"/>
      <c r="F843" s="305"/>
      <c r="G843" s="305"/>
      <c r="H843" s="305"/>
      <c r="I843" s="305"/>
      <c r="J843" s="305"/>
      <c r="K843" s="305"/>
      <c r="L843" s="305"/>
      <c r="M843" s="305"/>
      <c r="N843" s="305"/>
      <c r="O843" s="305"/>
      <c r="P843" s="305"/>
      <c r="Q843" s="305"/>
      <c r="R843" s="305"/>
      <c r="S843" s="305"/>
      <c r="T843" s="305"/>
      <c r="AG843" s="25"/>
      <c r="AL843" s="25"/>
      <c r="AN843" s="25"/>
      <c r="AS843" s="25"/>
      <c r="AU843" s="25"/>
      <c r="AZ843" s="25"/>
      <c r="BB843" s="25"/>
      <c r="BG843" s="25"/>
    </row>
    <row r="844" spans="1:59" ht="15.75" customHeight="1">
      <c r="B844" s="305"/>
      <c r="C844" s="305"/>
      <c r="D844" s="305"/>
      <c r="E844" s="305"/>
      <c r="F844" s="305"/>
      <c r="G844" s="305"/>
      <c r="H844" s="305"/>
      <c r="I844" s="305"/>
      <c r="J844" s="305"/>
      <c r="K844" s="305"/>
      <c r="L844" s="305"/>
      <c r="M844" s="305"/>
      <c r="N844" s="305"/>
      <c r="O844" s="305"/>
      <c r="P844" s="305"/>
      <c r="Q844" s="305"/>
      <c r="R844" s="305"/>
      <c r="S844" s="305"/>
      <c r="T844" s="305"/>
      <c r="AG844" s="25"/>
      <c r="AL844" s="25"/>
      <c r="AN844" s="25"/>
      <c r="AS844" s="25"/>
      <c r="AU844" s="25"/>
      <c r="AZ844" s="25"/>
      <c r="BB844" s="25"/>
      <c r="BG844" s="25"/>
    </row>
    <row r="845" spans="1:59" ht="15.75" customHeight="1">
      <c r="B845" s="305"/>
      <c r="C845" s="305"/>
      <c r="D845" s="305"/>
      <c r="E845" s="305"/>
      <c r="F845" s="305"/>
      <c r="G845" s="305"/>
      <c r="H845" s="305"/>
      <c r="I845" s="305"/>
      <c r="J845" s="305"/>
      <c r="K845" s="305"/>
      <c r="L845" s="305"/>
      <c r="M845" s="305"/>
      <c r="N845" s="305"/>
      <c r="O845" s="305"/>
      <c r="P845" s="305"/>
      <c r="Q845" s="305"/>
      <c r="R845" s="305"/>
      <c r="S845" s="305"/>
      <c r="T845" s="305"/>
      <c r="AG845" s="25"/>
      <c r="AL845" s="25"/>
      <c r="AN845" s="25"/>
      <c r="AS845" s="25"/>
      <c r="AU845" s="25"/>
      <c r="AZ845" s="25"/>
      <c r="BB845" s="25"/>
      <c r="BG845" s="25"/>
    </row>
    <row r="846" spans="1:59" ht="15.75" customHeight="1">
      <c r="B846" s="342" t="s">
        <v>209</v>
      </c>
      <c r="C846" s="342"/>
      <c r="D846" s="342"/>
      <c r="E846" s="343"/>
      <c r="F846" s="343"/>
      <c r="G846" s="342"/>
      <c r="H846" s="342"/>
      <c r="I846" s="291"/>
      <c r="J846" s="291"/>
      <c r="K846" s="342" t="s">
        <v>212</v>
      </c>
      <c r="L846" s="342"/>
      <c r="M846" s="342"/>
      <c r="N846" s="180"/>
      <c r="O846" s="148"/>
      <c r="P846" s="148"/>
      <c r="Q846" s="148"/>
      <c r="R846" s="148"/>
      <c r="S846" s="180"/>
      <c r="T846" s="127"/>
      <c r="AG846" s="25"/>
      <c r="AL846" s="25"/>
      <c r="AN846" s="25"/>
      <c r="AS846" s="25"/>
      <c r="AU846" s="25"/>
      <c r="AZ846" s="25"/>
      <c r="BB846" s="25"/>
      <c r="BG846" s="25"/>
    </row>
    <row r="847" spans="1:59">
      <c r="B847" s="303">
        <v>14</v>
      </c>
      <c r="C847" s="303"/>
      <c r="D847" s="303"/>
      <c r="E847" s="340"/>
      <c r="F847" s="340"/>
      <c r="G847" s="341"/>
      <c r="H847" s="341"/>
      <c r="I847" s="291"/>
      <c r="J847" s="291"/>
      <c r="K847" s="307">
        <v>1</v>
      </c>
      <c r="L847" s="307"/>
      <c r="M847" s="307"/>
      <c r="O847" s="308"/>
      <c r="P847" s="308"/>
      <c r="Q847" s="308"/>
      <c r="R847" s="308"/>
      <c r="S847" s="79" t="s">
        <v>107</v>
      </c>
      <c r="T847" s="309">
        <f>K847*O847</f>
        <v>0</v>
      </c>
      <c r="U847" s="309"/>
      <c r="V847" s="309"/>
      <c r="W847" s="309"/>
      <c r="X847" s="309"/>
      <c r="AG847" s="310"/>
      <c r="AH847" s="310"/>
      <c r="AI847" s="310"/>
      <c r="AJ847" s="291"/>
      <c r="AK847" s="291"/>
      <c r="AL847" s="291"/>
      <c r="AN847" s="310"/>
      <c r="AO847" s="310"/>
      <c r="AP847" s="310"/>
      <c r="AQ847" s="291"/>
      <c r="AR847" s="291"/>
      <c r="AS847" s="291"/>
      <c r="AU847" s="310"/>
      <c r="AV847" s="310"/>
      <c r="AW847" s="310"/>
      <c r="AX847" s="291"/>
      <c r="AY847" s="291"/>
      <c r="AZ847" s="291"/>
      <c r="BB847" s="310"/>
      <c r="BC847" s="310"/>
      <c r="BD847" s="310"/>
      <c r="BE847" s="291"/>
      <c r="BF847" s="291"/>
      <c r="BG847" s="291"/>
    </row>
    <row r="848" spans="1:59">
      <c r="B848" s="303">
        <v>15</v>
      </c>
      <c r="C848" s="303"/>
      <c r="D848" s="303"/>
      <c r="E848" s="340"/>
      <c r="F848" s="340"/>
      <c r="G848" s="341"/>
      <c r="H848" s="341"/>
      <c r="I848" s="291"/>
      <c r="J848" s="291"/>
      <c r="K848" s="307">
        <v>1</v>
      </c>
      <c r="L848" s="307"/>
      <c r="M848" s="307"/>
      <c r="O848" s="308"/>
      <c r="P848" s="308"/>
      <c r="Q848" s="308"/>
      <c r="R848" s="308"/>
      <c r="S848" s="79" t="s">
        <v>107</v>
      </c>
      <c r="T848" s="309">
        <f>K848*O848</f>
        <v>0</v>
      </c>
      <c r="U848" s="309"/>
      <c r="V848" s="309"/>
      <c r="W848" s="309"/>
      <c r="X848" s="309"/>
      <c r="AG848" s="310"/>
      <c r="AH848" s="310"/>
      <c r="AI848" s="310"/>
      <c r="AJ848" s="291"/>
      <c r="AK848" s="291"/>
      <c r="AL848" s="291"/>
      <c r="AN848" s="310"/>
      <c r="AO848" s="310"/>
      <c r="AP848" s="310"/>
      <c r="AQ848" s="291"/>
      <c r="AR848" s="291"/>
      <c r="AS848" s="291"/>
      <c r="AU848" s="310"/>
      <c r="AV848" s="310"/>
      <c r="AW848" s="310"/>
      <c r="AX848" s="291"/>
      <c r="AY848" s="291"/>
      <c r="AZ848" s="291"/>
      <c r="BB848" s="310"/>
      <c r="BC848" s="310"/>
      <c r="BD848" s="310"/>
      <c r="BE848" s="291"/>
      <c r="BF848" s="291"/>
      <c r="BG848" s="291"/>
    </row>
    <row r="849" spans="1:59" ht="16.5" thickBot="1">
      <c r="B849" s="95"/>
      <c r="C849" s="26"/>
      <c r="D849" s="26"/>
      <c r="E849" s="93"/>
      <c r="F849" s="93"/>
      <c r="G849" s="94"/>
      <c r="H849" s="26"/>
      <c r="I849" s="95"/>
      <c r="J849" s="26"/>
      <c r="K849" s="78"/>
      <c r="L849" s="79"/>
      <c r="M849" s="79"/>
      <c r="O849" s="145"/>
      <c r="P849" s="145"/>
      <c r="Q849" s="145"/>
      <c r="R849" s="145"/>
      <c r="S849" s="79"/>
      <c r="T849" s="116"/>
      <c r="U849" s="116"/>
      <c r="V849" s="116"/>
      <c r="W849" s="116"/>
      <c r="X849" s="116"/>
      <c r="AG849" s="81"/>
      <c r="AH849" s="81"/>
      <c r="AI849" s="81"/>
      <c r="AJ849" s="80"/>
      <c r="AK849" s="80"/>
      <c r="AL849" s="80"/>
      <c r="AN849" s="81"/>
      <c r="AO849" s="81"/>
      <c r="AP849" s="81"/>
      <c r="AQ849" s="80"/>
      <c r="AR849" s="80"/>
      <c r="AS849" s="80"/>
      <c r="AU849" s="81"/>
      <c r="AV849" s="81"/>
      <c r="AW849" s="81"/>
      <c r="AX849" s="80"/>
      <c r="AY849" s="80"/>
      <c r="AZ849" s="80"/>
      <c r="BB849" s="81"/>
      <c r="BC849" s="81"/>
      <c r="BD849" s="81"/>
      <c r="BE849" s="80"/>
      <c r="BF849" s="80"/>
      <c r="BG849" s="80"/>
    </row>
    <row r="850" spans="1:59" ht="16.5" customHeight="1" thickBot="1">
      <c r="A850" s="85" t="str">
        <f>A772</f>
        <v>7.</v>
      </c>
      <c r="B850" s="323" t="str">
        <f>B772</f>
        <v>BRAVARSKI I PVC RADOVI</v>
      </c>
      <c r="C850" s="323"/>
      <c r="D850" s="323"/>
      <c r="E850" s="323"/>
      <c r="F850" s="323"/>
      <c r="G850" s="323"/>
      <c r="H850" s="323"/>
      <c r="I850" s="323"/>
      <c r="J850" s="323"/>
      <c r="K850" s="323"/>
      <c r="L850" s="323"/>
      <c r="M850" s="323"/>
      <c r="N850" s="323"/>
      <c r="O850" s="324" t="s">
        <v>108</v>
      </c>
      <c r="P850" s="324"/>
      <c r="Q850" s="324"/>
      <c r="R850" s="324"/>
      <c r="S850" s="86" t="s">
        <v>107</v>
      </c>
      <c r="T850" s="325">
        <f>SUM(T794:X848)</f>
        <v>0</v>
      </c>
      <c r="U850" s="325"/>
      <c r="V850" s="325"/>
      <c r="W850" s="325"/>
      <c r="X850" s="325"/>
      <c r="AG850" s="291"/>
      <c r="AH850" s="291"/>
      <c r="AI850" s="291"/>
      <c r="AJ850" s="291"/>
      <c r="AK850" s="291"/>
      <c r="AL850" s="291"/>
      <c r="AN850" s="291"/>
      <c r="AO850" s="291"/>
      <c r="AP850" s="291"/>
      <c r="AQ850" s="291"/>
      <c r="AR850" s="291"/>
      <c r="AS850" s="291"/>
      <c r="AU850" s="291"/>
      <c r="AV850" s="291"/>
      <c r="AW850" s="291"/>
      <c r="AX850" s="291"/>
      <c r="AY850" s="291"/>
      <c r="AZ850" s="291"/>
      <c r="BB850" s="291"/>
      <c r="BC850" s="291"/>
      <c r="BD850" s="291"/>
      <c r="BE850" s="291"/>
      <c r="BF850" s="291"/>
      <c r="BG850" s="291"/>
    </row>
    <row r="851" spans="1:59" ht="16.5" thickBot="1">
      <c r="A851" s="173" t="s">
        <v>51</v>
      </c>
      <c r="B851" s="331" t="str">
        <f>C63</f>
        <v>KERAMIČARSKI RADOVI</v>
      </c>
      <c r="C851" s="331"/>
      <c r="D851" s="331"/>
      <c r="E851" s="331"/>
      <c r="F851" s="331"/>
      <c r="G851" s="331"/>
      <c r="H851" s="331"/>
      <c r="I851" s="331"/>
      <c r="J851" s="331"/>
      <c r="K851" s="331"/>
      <c r="L851" s="331"/>
      <c r="M851" s="331"/>
      <c r="N851" s="331"/>
      <c r="O851" s="331"/>
      <c r="P851" s="331"/>
      <c r="Q851" s="331"/>
      <c r="R851" s="331"/>
      <c r="S851" s="331"/>
      <c r="T851" s="331"/>
      <c r="U851" s="331"/>
      <c r="V851" s="331"/>
      <c r="W851" s="331"/>
      <c r="X851" s="331"/>
      <c r="AG851" s="25"/>
      <c r="AL851" s="25"/>
      <c r="AN851" s="25"/>
      <c r="AS851" s="25"/>
      <c r="AU851" s="25"/>
      <c r="AZ851" s="25"/>
      <c r="BB851" s="25"/>
      <c r="BG851" s="25"/>
    </row>
    <row r="852" spans="1:59" s="68" customFormat="1" ht="13.5" outlineLevel="1" thickBot="1">
      <c r="A852" s="67"/>
      <c r="B852" s="378" t="s">
        <v>315</v>
      </c>
      <c r="C852" s="378"/>
      <c r="D852" s="378"/>
      <c r="E852" s="378"/>
      <c r="F852" s="378"/>
      <c r="G852" s="378"/>
      <c r="H852" s="378"/>
      <c r="I852" s="378"/>
      <c r="J852" s="378"/>
      <c r="K852" s="378"/>
      <c r="L852" s="378"/>
      <c r="M852" s="378"/>
      <c r="N852" s="378"/>
      <c r="O852" s="378"/>
      <c r="P852" s="378"/>
      <c r="Q852" s="378"/>
      <c r="R852" s="378"/>
      <c r="S852" s="378"/>
      <c r="T852" s="378"/>
      <c r="U852" s="378"/>
      <c r="V852" s="378"/>
      <c r="W852" s="378"/>
      <c r="X852" s="378"/>
    </row>
    <row r="853" spans="1:59" s="68" customFormat="1" ht="12.75" outlineLevel="1">
      <c r="A853" s="67"/>
      <c r="B853" s="378"/>
      <c r="C853" s="378"/>
      <c r="D853" s="378"/>
      <c r="E853" s="378"/>
      <c r="F853" s="378"/>
      <c r="G853" s="378"/>
      <c r="H853" s="378"/>
      <c r="I853" s="378"/>
      <c r="J853" s="378"/>
      <c r="K853" s="378"/>
      <c r="L853" s="378"/>
      <c r="M853" s="378"/>
      <c r="N853" s="378"/>
      <c r="O853" s="378"/>
      <c r="P853" s="378"/>
      <c r="Q853" s="378"/>
      <c r="R853" s="378"/>
      <c r="S853" s="378"/>
      <c r="T853" s="378"/>
      <c r="U853" s="378"/>
      <c r="V853" s="378"/>
      <c r="W853" s="378"/>
      <c r="X853" s="378"/>
    </row>
    <row r="854" spans="1:59" s="68" customFormat="1" ht="12.75" outlineLevel="1">
      <c r="A854" s="67"/>
      <c r="B854" s="336" t="s">
        <v>223</v>
      </c>
      <c r="C854" s="336"/>
      <c r="D854" s="336"/>
      <c r="E854" s="336"/>
      <c r="F854" s="336"/>
      <c r="G854" s="336"/>
      <c r="H854" s="336"/>
      <c r="I854" s="336"/>
      <c r="J854" s="336"/>
      <c r="K854" s="336"/>
      <c r="L854" s="336"/>
      <c r="M854" s="336"/>
      <c r="N854" s="336"/>
      <c r="O854" s="336"/>
      <c r="P854" s="336"/>
      <c r="Q854" s="336"/>
      <c r="R854" s="336"/>
      <c r="S854" s="336"/>
      <c r="T854" s="336"/>
      <c r="U854" s="336"/>
      <c r="V854" s="336"/>
      <c r="W854" s="336"/>
      <c r="X854" s="336"/>
    </row>
    <row r="855" spans="1:59" s="68" customFormat="1" ht="12.75" outlineLevel="1">
      <c r="A855" s="67"/>
      <c r="B855" s="336"/>
      <c r="C855" s="336"/>
      <c r="D855" s="336"/>
      <c r="E855" s="336"/>
      <c r="F855" s="336"/>
      <c r="G855" s="336"/>
      <c r="H855" s="336"/>
      <c r="I855" s="336"/>
      <c r="J855" s="336"/>
      <c r="K855" s="336"/>
      <c r="L855" s="336"/>
      <c r="M855" s="336"/>
      <c r="N855" s="336"/>
      <c r="O855" s="336"/>
      <c r="P855" s="336"/>
      <c r="Q855" s="336"/>
      <c r="R855" s="336"/>
      <c r="S855" s="336"/>
      <c r="T855" s="336"/>
      <c r="U855" s="336"/>
      <c r="V855" s="336"/>
      <c r="W855" s="336"/>
      <c r="X855" s="336"/>
    </row>
    <row r="856" spans="1:59" s="68" customFormat="1" ht="12.75" outlineLevel="1">
      <c r="A856" s="67"/>
      <c r="B856" s="336"/>
      <c r="C856" s="336"/>
      <c r="D856" s="336"/>
      <c r="E856" s="336"/>
      <c r="F856" s="336"/>
      <c r="G856" s="336"/>
      <c r="H856" s="336"/>
      <c r="I856" s="336"/>
      <c r="J856" s="336"/>
      <c r="K856" s="336"/>
      <c r="L856" s="336"/>
      <c r="M856" s="336"/>
      <c r="N856" s="336"/>
      <c r="O856" s="336"/>
      <c r="P856" s="336"/>
      <c r="Q856" s="336"/>
      <c r="R856" s="336"/>
      <c r="S856" s="336"/>
      <c r="T856" s="336"/>
      <c r="U856" s="336"/>
      <c r="V856" s="336"/>
      <c r="W856" s="336"/>
      <c r="X856" s="336"/>
    </row>
    <row r="857" spans="1:59" s="68" customFormat="1" ht="12.75" outlineLevel="1">
      <c r="A857" s="67"/>
      <c r="B857" s="336"/>
      <c r="C857" s="336"/>
      <c r="D857" s="336"/>
      <c r="E857" s="336"/>
      <c r="F857" s="336"/>
      <c r="G857" s="336"/>
      <c r="H857" s="336"/>
      <c r="I857" s="336"/>
      <c r="J857" s="336"/>
      <c r="K857" s="336"/>
      <c r="L857" s="336"/>
      <c r="M857" s="336"/>
      <c r="N857" s="336"/>
      <c r="O857" s="336"/>
      <c r="P857" s="336"/>
      <c r="Q857" s="336"/>
      <c r="R857" s="336"/>
      <c r="S857" s="336"/>
      <c r="T857" s="336"/>
      <c r="U857" s="336"/>
      <c r="V857" s="336"/>
      <c r="W857" s="336"/>
      <c r="X857" s="336"/>
    </row>
    <row r="858" spans="1:59" s="68" customFormat="1" ht="12.75" outlineLevel="1">
      <c r="A858" s="67"/>
      <c r="B858" s="336" t="s">
        <v>224</v>
      </c>
      <c r="C858" s="336"/>
      <c r="D858" s="336"/>
      <c r="E858" s="336"/>
      <c r="F858" s="336"/>
      <c r="G858" s="336"/>
      <c r="H858" s="336"/>
      <c r="I858" s="336"/>
      <c r="J858" s="336"/>
      <c r="K858" s="336"/>
      <c r="L858" s="336"/>
      <c r="M858" s="336"/>
      <c r="N858" s="336"/>
      <c r="O858" s="336"/>
      <c r="P858" s="336"/>
      <c r="Q858" s="336"/>
      <c r="R858" s="336"/>
      <c r="S858" s="336"/>
      <c r="T858" s="336"/>
      <c r="U858" s="336"/>
      <c r="V858" s="336"/>
      <c r="W858" s="336"/>
      <c r="X858" s="336"/>
    </row>
    <row r="859" spans="1:59" s="68" customFormat="1" ht="12.75" outlineLevel="1">
      <c r="A859" s="67"/>
      <c r="B859" s="336"/>
      <c r="C859" s="336"/>
      <c r="D859" s="336"/>
      <c r="E859" s="336"/>
      <c r="F859" s="336"/>
      <c r="G859" s="336"/>
      <c r="H859" s="336"/>
      <c r="I859" s="336"/>
      <c r="J859" s="336"/>
      <c r="K859" s="336"/>
      <c r="L859" s="336"/>
      <c r="M859" s="336"/>
      <c r="N859" s="336"/>
      <c r="O859" s="336"/>
      <c r="P859" s="336"/>
      <c r="Q859" s="336"/>
      <c r="R859" s="336"/>
      <c r="S859" s="336"/>
      <c r="T859" s="336"/>
      <c r="U859" s="336"/>
      <c r="V859" s="336"/>
      <c r="W859" s="336"/>
      <c r="X859" s="336"/>
    </row>
    <row r="860" spans="1:59" s="68" customFormat="1" ht="12.75" outlineLevel="1">
      <c r="A860" s="67"/>
      <c r="B860" s="336"/>
      <c r="C860" s="336"/>
      <c r="D860" s="336"/>
      <c r="E860" s="336"/>
      <c r="F860" s="336"/>
      <c r="G860" s="336"/>
      <c r="H860" s="336"/>
      <c r="I860" s="336"/>
      <c r="J860" s="336"/>
      <c r="K860" s="336"/>
      <c r="L860" s="336"/>
      <c r="M860" s="336"/>
      <c r="N860" s="336"/>
      <c r="O860" s="336"/>
      <c r="P860" s="336"/>
      <c r="Q860" s="336"/>
      <c r="R860" s="336"/>
      <c r="S860" s="336"/>
      <c r="T860" s="336"/>
      <c r="U860" s="336"/>
      <c r="V860" s="336"/>
      <c r="W860" s="336"/>
      <c r="X860" s="336"/>
    </row>
    <row r="861" spans="1:59" s="68" customFormat="1" ht="12.75" outlineLevel="1">
      <c r="A861" s="67"/>
      <c r="B861" s="336"/>
      <c r="C861" s="336"/>
      <c r="D861" s="336"/>
      <c r="E861" s="336"/>
      <c r="F861" s="336"/>
      <c r="G861" s="336"/>
      <c r="H861" s="336"/>
      <c r="I861" s="336"/>
      <c r="J861" s="336"/>
      <c r="K861" s="336"/>
      <c r="L861" s="336"/>
      <c r="M861" s="336"/>
      <c r="N861" s="336"/>
      <c r="O861" s="336"/>
      <c r="P861" s="336"/>
      <c r="Q861" s="336"/>
      <c r="R861" s="336"/>
      <c r="S861" s="336"/>
      <c r="T861" s="336"/>
      <c r="U861" s="336"/>
      <c r="V861" s="336"/>
      <c r="W861" s="336"/>
      <c r="X861" s="336"/>
    </row>
    <row r="862" spans="1:59" s="68" customFormat="1" ht="12.75" outlineLevel="1">
      <c r="A862" s="67"/>
      <c r="B862" s="336"/>
      <c r="C862" s="336"/>
      <c r="D862" s="336"/>
      <c r="E862" s="336"/>
      <c r="F862" s="336"/>
      <c r="G862" s="336"/>
      <c r="H862" s="336"/>
      <c r="I862" s="336"/>
      <c r="J862" s="336"/>
      <c r="K862" s="336"/>
      <c r="L862" s="336"/>
      <c r="M862" s="336"/>
      <c r="N862" s="336"/>
      <c r="O862" s="336"/>
      <c r="P862" s="336"/>
      <c r="Q862" s="336"/>
      <c r="R862" s="336"/>
      <c r="S862" s="336"/>
      <c r="T862" s="336"/>
      <c r="U862" s="336"/>
      <c r="V862" s="336"/>
      <c r="W862" s="336"/>
      <c r="X862" s="336"/>
    </row>
    <row r="863" spans="1:59" s="68" customFormat="1" ht="12.75" outlineLevel="1">
      <c r="A863" s="67"/>
      <c r="B863" s="336" t="s">
        <v>225</v>
      </c>
      <c r="C863" s="336"/>
      <c r="D863" s="336"/>
      <c r="E863" s="336"/>
      <c r="F863" s="336"/>
      <c r="G863" s="336"/>
      <c r="H863" s="336"/>
      <c r="I863" s="336"/>
      <c r="J863" s="336"/>
      <c r="K863" s="336"/>
      <c r="L863" s="336"/>
      <c r="M863" s="336"/>
      <c r="N863" s="336"/>
      <c r="O863" s="336"/>
      <c r="P863" s="336"/>
      <c r="Q863" s="336"/>
      <c r="R863" s="336"/>
      <c r="S863" s="336"/>
      <c r="T863" s="336"/>
      <c r="U863" s="336"/>
      <c r="V863" s="336"/>
      <c r="W863" s="336"/>
      <c r="X863" s="336"/>
    </row>
    <row r="864" spans="1:59" s="68" customFormat="1" ht="12.75" outlineLevel="1">
      <c r="A864" s="67"/>
      <c r="B864" s="336"/>
      <c r="C864" s="336"/>
      <c r="D864" s="336"/>
      <c r="E864" s="336"/>
      <c r="F864" s="336"/>
      <c r="G864" s="336"/>
      <c r="H864" s="336"/>
      <c r="I864" s="336"/>
      <c r="J864" s="336"/>
      <c r="K864" s="336"/>
      <c r="L864" s="336"/>
      <c r="M864" s="336"/>
      <c r="N864" s="336"/>
      <c r="O864" s="336"/>
      <c r="P864" s="336"/>
      <c r="Q864" s="336"/>
      <c r="R864" s="336"/>
      <c r="S864" s="336"/>
      <c r="T864" s="336"/>
      <c r="U864" s="336"/>
      <c r="V864" s="336"/>
      <c r="W864" s="336"/>
      <c r="X864" s="336"/>
    </row>
    <row r="865" spans="1:24" s="68" customFormat="1" ht="12.75" outlineLevel="1">
      <c r="A865" s="67"/>
      <c r="B865" s="336"/>
      <c r="C865" s="336"/>
      <c r="D865" s="336"/>
      <c r="E865" s="336"/>
      <c r="F865" s="336"/>
      <c r="G865" s="336"/>
      <c r="H865" s="336"/>
      <c r="I865" s="336"/>
      <c r="J865" s="336"/>
      <c r="K865" s="336"/>
      <c r="L865" s="336"/>
      <c r="M865" s="336"/>
      <c r="N865" s="336"/>
      <c r="O865" s="336"/>
      <c r="P865" s="336"/>
      <c r="Q865" s="336"/>
      <c r="R865" s="336"/>
      <c r="S865" s="336"/>
      <c r="T865" s="336"/>
      <c r="U865" s="336"/>
      <c r="V865" s="336"/>
      <c r="W865" s="336"/>
      <c r="X865" s="336"/>
    </row>
    <row r="866" spans="1:24" s="68" customFormat="1" ht="12.75" outlineLevel="1">
      <c r="A866" s="67"/>
      <c r="B866" s="336"/>
      <c r="C866" s="336"/>
      <c r="D866" s="336"/>
      <c r="E866" s="336"/>
      <c r="F866" s="336"/>
      <c r="G866" s="336"/>
      <c r="H866" s="336"/>
      <c r="I866" s="336"/>
      <c r="J866" s="336"/>
      <c r="K866" s="336"/>
      <c r="L866" s="336"/>
      <c r="M866" s="336"/>
      <c r="N866" s="336"/>
      <c r="O866" s="336"/>
      <c r="P866" s="336"/>
      <c r="Q866" s="336"/>
      <c r="R866" s="336"/>
      <c r="S866" s="336"/>
      <c r="T866" s="336"/>
      <c r="U866" s="336"/>
      <c r="V866" s="336"/>
      <c r="W866" s="336"/>
      <c r="X866" s="336"/>
    </row>
    <row r="867" spans="1:24" s="68" customFormat="1" ht="12.75" outlineLevel="1">
      <c r="A867" s="67"/>
      <c r="B867" s="336" t="s">
        <v>226</v>
      </c>
      <c r="C867" s="336"/>
      <c r="D867" s="336"/>
      <c r="E867" s="336"/>
      <c r="F867" s="336"/>
      <c r="G867" s="336"/>
      <c r="H867" s="336"/>
      <c r="I867" s="336"/>
      <c r="J867" s="336"/>
      <c r="K867" s="336"/>
      <c r="L867" s="336"/>
      <c r="M867" s="336"/>
      <c r="N867" s="336"/>
      <c r="O867" s="336"/>
      <c r="P867" s="336"/>
      <c r="Q867" s="336"/>
      <c r="R867" s="336"/>
      <c r="S867" s="336"/>
      <c r="T867" s="336"/>
      <c r="U867" s="336"/>
      <c r="V867" s="336"/>
      <c r="W867" s="336"/>
      <c r="X867" s="336"/>
    </row>
    <row r="868" spans="1:24" s="68" customFormat="1" ht="12.75" outlineLevel="1">
      <c r="A868" s="67"/>
      <c r="B868" s="336"/>
      <c r="C868" s="336"/>
      <c r="D868" s="336"/>
      <c r="E868" s="336"/>
      <c r="F868" s="336"/>
      <c r="G868" s="336"/>
      <c r="H868" s="336"/>
      <c r="I868" s="336"/>
      <c r="J868" s="336"/>
      <c r="K868" s="336"/>
      <c r="L868" s="336"/>
      <c r="M868" s="336"/>
      <c r="N868" s="336"/>
      <c r="O868" s="336"/>
      <c r="P868" s="336"/>
      <c r="Q868" s="336"/>
      <c r="R868" s="336"/>
      <c r="S868" s="336"/>
      <c r="T868" s="336"/>
      <c r="U868" s="336"/>
      <c r="V868" s="336"/>
      <c r="W868" s="336"/>
      <c r="X868" s="336"/>
    </row>
    <row r="869" spans="1:24" s="68" customFormat="1" ht="12.75" outlineLevel="1">
      <c r="A869" s="67"/>
      <c r="B869" s="336"/>
      <c r="C869" s="336"/>
      <c r="D869" s="336"/>
      <c r="E869" s="336"/>
      <c r="F869" s="336"/>
      <c r="G869" s="336"/>
      <c r="H869" s="336"/>
      <c r="I869" s="336"/>
      <c r="J869" s="336"/>
      <c r="K869" s="336"/>
      <c r="L869" s="336"/>
      <c r="M869" s="336"/>
      <c r="N869" s="336"/>
      <c r="O869" s="336"/>
      <c r="P869" s="336"/>
      <c r="Q869" s="336"/>
      <c r="R869" s="336"/>
      <c r="S869" s="336"/>
      <c r="T869" s="336"/>
      <c r="U869" s="336"/>
      <c r="V869" s="336"/>
      <c r="W869" s="336"/>
      <c r="X869" s="336"/>
    </row>
    <row r="870" spans="1:24" s="68" customFormat="1" ht="12.75" outlineLevel="1">
      <c r="A870" s="67"/>
      <c r="B870" s="336"/>
      <c r="C870" s="336"/>
      <c r="D870" s="336"/>
      <c r="E870" s="336"/>
      <c r="F870" s="336"/>
      <c r="G870" s="336"/>
      <c r="H870" s="336"/>
      <c r="I870" s="336"/>
      <c r="J870" s="336"/>
      <c r="K870" s="336"/>
      <c r="L870" s="336"/>
      <c r="M870" s="336"/>
      <c r="N870" s="336"/>
      <c r="O870" s="336"/>
      <c r="P870" s="336"/>
      <c r="Q870" s="336"/>
      <c r="R870" s="336"/>
      <c r="S870" s="336"/>
      <c r="T870" s="336"/>
      <c r="U870" s="336"/>
      <c r="V870" s="336"/>
      <c r="W870" s="336"/>
      <c r="X870" s="336"/>
    </row>
    <row r="871" spans="1:24" s="68" customFormat="1" ht="12.75" outlineLevel="1">
      <c r="A871" s="67"/>
      <c r="B871" s="336"/>
      <c r="C871" s="336"/>
      <c r="D871" s="336"/>
      <c r="E871" s="336"/>
      <c r="F871" s="336"/>
      <c r="G871" s="336"/>
      <c r="H871" s="336"/>
      <c r="I871" s="336"/>
      <c r="J871" s="336"/>
      <c r="K871" s="336"/>
      <c r="L871" s="336"/>
      <c r="M871" s="336"/>
      <c r="N871" s="336"/>
      <c r="O871" s="336"/>
      <c r="P871" s="336"/>
      <c r="Q871" s="336"/>
      <c r="R871" s="336"/>
      <c r="S871" s="336"/>
      <c r="T871" s="336"/>
      <c r="U871" s="336"/>
      <c r="V871" s="336"/>
      <c r="W871" s="336"/>
      <c r="X871" s="336"/>
    </row>
    <row r="872" spans="1:24" s="68" customFormat="1" ht="12.75" outlineLevel="1">
      <c r="A872" s="67"/>
      <c r="B872" s="336" t="s">
        <v>227</v>
      </c>
      <c r="C872" s="336"/>
      <c r="D872" s="336"/>
      <c r="E872" s="336"/>
      <c r="F872" s="336"/>
      <c r="G872" s="336"/>
      <c r="H872" s="336"/>
      <c r="I872" s="336"/>
      <c r="J872" s="336"/>
      <c r="K872" s="336"/>
      <c r="L872" s="336"/>
      <c r="M872" s="336"/>
      <c r="N872" s="336"/>
      <c r="O872" s="336"/>
      <c r="P872" s="336"/>
      <c r="Q872" s="336"/>
      <c r="R872" s="336"/>
      <c r="S872" s="336"/>
      <c r="T872" s="336"/>
      <c r="U872" s="336"/>
      <c r="V872" s="336"/>
      <c r="W872" s="336"/>
      <c r="X872" s="336"/>
    </row>
    <row r="873" spans="1:24" s="68" customFormat="1" ht="12.75" outlineLevel="1">
      <c r="A873" s="67"/>
      <c r="B873" s="336"/>
      <c r="C873" s="336"/>
      <c r="D873" s="336"/>
      <c r="E873" s="336"/>
      <c r="F873" s="336"/>
      <c r="G873" s="336"/>
      <c r="H873" s="336"/>
      <c r="I873" s="336"/>
      <c r="J873" s="336"/>
      <c r="K873" s="336"/>
      <c r="L873" s="336"/>
      <c r="M873" s="336"/>
      <c r="N873" s="336"/>
      <c r="O873" s="336"/>
      <c r="P873" s="336"/>
      <c r="Q873" s="336"/>
      <c r="R873" s="336"/>
      <c r="S873" s="336"/>
      <c r="T873" s="336"/>
      <c r="U873" s="336"/>
      <c r="V873" s="336"/>
      <c r="W873" s="336"/>
      <c r="X873" s="336"/>
    </row>
    <row r="874" spans="1:24" s="68" customFormat="1" ht="12.75" outlineLevel="1">
      <c r="A874" s="67"/>
      <c r="B874" s="336"/>
      <c r="C874" s="336"/>
      <c r="D874" s="336"/>
      <c r="E874" s="336"/>
      <c r="F874" s="336"/>
      <c r="G874" s="336"/>
      <c r="H874" s="336"/>
      <c r="I874" s="336"/>
      <c r="J874" s="336"/>
      <c r="K874" s="336"/>
      <c r="L874" s="336"/>
      <c r="M874" s="336"/>
      <c r="N874" s="336"/>
      <c r="O874" s="336"/>
      <c r="P874" s="336"/>
      <c r="Q874" s="336"/>
      <c r="R874" s="336"/>
      <c r="S874" s="336"/>
      <c r="T874" s="336"/>
      <c r="U874" s="336"/>
      <c r="V874" s="336"/>
      <c r="W874" s="336"/>
      <c r="X874" s="336"/>
    </row>
    <row r="875" spans="1:24" s="68" customFormat="1" ht="12.75" outlineLevel="1">
      <c r="A875" s="67"/>
      <c r="B875" s="336" t="s">
        <v>228</v>
      </c>
      <c r="C875" s="336"/>
      <c r="D875" s="336"/>
      <c r="E875" s="336"/>
      <c r="F875" s="336"/>
      <c r="G875" s="336"/>
      <c r="H875" s="336"/>
      <c r="I875" s="336"/>
      <c r="J875" s="336"/>
      <c r="K875" s="336"/>
      <c r="L875" s="336"/>
      <c r="M875" s="336"/>
      <c r="N875" s="336"/>
      <c r="O875" s="336"/>
      <c r="P875" s="336"/>
      <c r="Q875" s="336"/>
      <c r="R875" s="336"/>
      <c r="S875" s="336"/>
      <c r="T875" s="336"/>
      <c r="U875" s="336"/>
      <c r="V875" s="336"/>
      <c r="W875" s="336"/>
      <c r="X875" s="336"/>
    </row>
    <row r="876" spans="1:24" s="68" customFormat="1" ht="12.75" outlineLevel="1">
      <c r="A876" s="67"/>
      <c r="B876" s="336"/>
      <c r="C876" s="336"/>
      <c r="D876" s="336"/>
      <c r="E876" s="336"/>
      <c r="F876" s="336"/>
      <c r="G876" s="336"/>
      <c r="H876" s="336"/>
      <c r="I876" s="336"/>
      <c r="J876" s="336"/>
      <c r="K876" s="336"/>
      <c r="L876" s="336"/>
      <c r="M876" s="336"/>
      <c r="N876" s="336"/>
      <c r="O876" s="336"/>
      <c r="P876" s="336"/>
      <c r="Q876" s="336"/>
      <c r="R876" s="336"/>
      <c r="S876" s="336"/>
      <c r="T876" s="336"/>
      <c r="U876" s="336"/>
      <c r="V876" s="336"/>
      <c r="W876" s="336"/>
      <c r="X876" s="336"/>
    </row>
    <row r="877" spans="1:24" s="68" customFormat="1" ht="12.75" outlineLevel="1">
      <c r="A877" s="67"/>
      <c r="B877" s="336"/>
      <c r="C877" s="336"/>
      <c r="D877" s="336"/>
      <c r="E877" s="336"/>
      <c r="F877" s="336"/>
      <c r="G877" s="336"/>
      <c r="H877" s="336"/>
      <c r="I877" s="336"/>
      <c r="J877" s="336"/>
      <c r="K877" s="336"/>
      <c r="L877" s="336"/>
      <c r="M877" s="336"/>
      <c r="N877" s="336"/>
      <c r="O877" s="336"/>
      <c r="P877" s="336"/>
      <c r="Q877" s="336"/>
      <c r="R877" s="336"/>
      <c r="S877" s="336"/>
      <c r="T877" s="336"/>
      <c r="U877" s="336"/>
      <c r="V877" s="336"/>
      <c r="W877" s="336"/>
      <c r="X877" s="336"/>
    </row>
    <row r="878" spans="1:24" s="68" customFormat="1" ht="12.75" outlineLevel="1">
      <c r="A878" s="67"/>
      <c r="B878" s="336"/>
      <c r="C878" s="336"/>
      <c r="D878" s="336"/>
      <c r="E878" s="336"/>
      <c r="F878" s="336"/>
      <c r="G878" s="336"/>
      <c r="H878" s="336"/>
      <c r="I878" s="336"/>
      <c r="J878" s="336"/>
      <c r="K878" s="336"/>
      <c r="L878" s="336"/>
      <c r="M878" s="336"/>
      <c r="N878" s="336"/>
      <c r="O878" s="336"/>
      <c r="P878" s="336"/>
      <c r="Q878" s="336"/>
      <c r="R878" s="336"/>
      <c r="S878" s="336"/>
      <c r="T878" s="336"/>
      <c r="U878" s="336"/>
      <c r="V878" s="336"/>
      <c r="W878" s="336"/>
      <c r="X878" s="336"/>
    </row>
    <row r="879" spans="1:24" s="68" customFormat="1" ht="12.75" outlineLevel="1">
      <c r="A879" s="67"/>
      <c r="B879" s="336" t="s">
        <v>229</v>
      </c>
      <c r="C879" s="336"/>
      <c r="D879" s="336"/>
      <c r="E879" s="336"/>
      <c r="F879" s="336"/>
      <c r="G879" s="336"/>
      <c r="H879" s="336"/>
      <c r="I879" s="336"/>
      <c r="J879" s="336"/>
      <c r="K879" s="336"/>
      <c r="L879" s="336"/>
      <c r="M879" s="336"/>
      <c r="N879" s="336"/>
      <c r="O879" s="336"/>
      <c r="P879" s="336"/>
      <c r="Q879" s="336"/>
      <c r="R879" s="336"/>
      <c r="S879" s="336"/>
      <c r="T879" s="336"/>
      <c r="U879" s="336"/>
      <c r="V879" s="336"/>
      <c r="W879" s="336"/>
      <c r="X879" s="336"/>
    </row>
    <row r="880" spans="1:24" s="68" customFormat="1" ht="12.75" outlineLevel="1">
      <c r="A880" s="67"/>
      <c r="B880" s="336"/>
      <c r="C880" s="336"/>
      <c r="D880" s="336"/>
      <c r="E880" s="336"/>
      <c r="F880" s="336"/>
      <c r="G880" s="336"/>
      <c r="H880" s="336"/>
      <c r="I880" s="336"/>
      <c r="J880" s="336"/>
      <c r="K880" s="336"/>
      <c r="L880" s="336"/>
      <c r="M880" s="336"/>
      <c r="N880" s="336"/>
      <c r="O880" s="336"/>
      <c r="P880" s="336"/>
      <c r="Q880" s="336"/>
      <c r="R880" s="336"/>
      <c r="S880" s="336"/>
      <c r="T880" s="336"/>
      <c r="U880" s="336"/>
      <c r="V880" s="336"/>
      <c r="W880" s="336"/>
      <c r="X880" s="336"/>
    </row>
    <row r="881" spans="1:59" s="68" customFormat="1" ht="12.75" outlineLevel="1">
      <c r="A881" s="67"/>
      <c r="B881" s="336"/>
      <c r="C881" s="336"/>
      <c r="D881" s="336"/>
      <c r="E881" s="336"/>
      <c r="F881" s="336"/>
      <c r="G881" s="336"/>
      <c r="H881" s="336"/>
      <c r="I881" s="336"/>
      <c r="J881" s="336"/>
      <c r="K881" s="336"/>
      <c r="L881" s="336"/>
      <c r="M881" s="336"/>
      <c r="N881" s="336"/>
      <c r="O881" s="336"/>
      <c r="P881" s="336"/>
      <c r="Q881" s="336"/>
      <c r="R881" s="336"/>
      <c r="S881" s="336"/>
      <c r="T881" s="336"/>
      <c r="U881" s="336"/>
      <c r="V881" s="336"/>
      <c r="W881" s="336"/>
      <c r="X881" s="336"/>
    </row>
    <row r="882" spans="1:59" s="68" customFormat="1" ht="12.75" outlineLevel="1">
      <c r="A882" s="67"/>
      <c r="B882" s="336"/>
      <c r="C882" s="336"/>
      <c r="D882" s="336"/>
      <c r="E882" s="336"/>
      <c r="F882" s="336"/>
      <c r="G882" s="336"/>
      <c r="H882" s="336"/>
      <c r="I882" s="336"/>
      <c r="J882" s="336"/>
      <c r="K882" s="336"/>
      <c r="L882" s="336"/>
      <c r="M882" s="336"/>
      <c r="N882" s="336"/>
      <c r="O882" s="336"/>
      <c r="P882" s="336"/>
      <c r="Q882" s="336"/>
      <c r="R882" s="336"/>
      <c r="S882" s="336"/>
      <c r="T882" s="336"/>
      <c r="U882" s="336"/>
      <c r="V882" s="336"/>
      <c r="W882" s="336"/>
      <c r="X882" s="336"/>
    </row>
    <row r="883" spans="1:59" s="68" customFormat="1" ht="12.75" outlineLevel="1">
      <c r="A883" s="67"/>
      <c r="B883" s="336" t="s">
        <v>230</v>
      </c>
      <c r="C883" s="336"/>
      <c r="D883" s="336"/>
      <c r="E883" s="336"/>
      <c r="F883" s="336"/>
      <c r="G883" s="336"/>
      <c r="H883" s="336"/>
      <c r="I883" s="336"/>
      <c r="J883" s="336"/>
      <c r="K883" s="336"/>
      <c r="L883" s="336"/>
      <c r="M883" s="336"/>
      <c r="N883" s="336"/>
      <c r="O883" s="336"/>
      <c r="P883" s="336"/>
      <c r="Q883" s="336"/>
      <c r="R883" s="336"/>
      <c r="S883" s="336"/>
      <c r="T883" s="336"/>
      <c r="U883" s="336"/>
      <c r="V883" s="336"/>
      <c r="W883" s="336"/>
      <c r="X883" s="336"/>
    </row>
    <row r="884" spans="1:59" s="68" customFormat="1" ht="12.75" outlineLevel="1">
      <c r="A884" s="67"/>
      <c r="B884" s="336"/>
      <c r="C884" s="336"/>
      <c r="D884" s="336"/>
      <c r="E884" s="336"/>
      <c r="F884" s="336"/>
      <c r="G884" s="336"/>
      <c r="H884" s="336"/>
      <c r="I884" s="336"/>
      <c r="J884" s="336"/>
      <c r="K884" s="336"/>
      <c r="L884" s="336"/>
      <c r="M884" s="336"/>
      <c r="N884" s="336"/>
      <c r="O884" s="336"/>
      <c r="P884" s="336"/>
      <c r="Q884" s="336"/>
      <c r="R884" s="336"/>
      <c r="S884" s="336"/>
      <c r="T884" s="336"/>
      <c r="U884" s="336"/>
      <c r="V884" s="336"/>
      <c r="W884" s="336"/>
      <c r="X884" s="336"/>
    </row>
    <row r="885" spans="1:59" s="68" customFormat="1" ht="12.75" outlineLevel="1">
      <c r="A885" s="67"/>
      <c r="B885" s="336" t="s">
        <v>231</v>
      </c>
      <c r="C885" s="336"/>
      <c r="D885" s="336"/>
      <c r="E885" s="336"/>
      <c r="F885" s="336"/>
      <c r="G885" s="336"/>
      <c r="H885" s="336"/>
      <c r="I885" s="336"/>
      <c r="J885" s="336"/>
      <c r="K885" s="336"/>
      <c r="L885" s="336"/>
      <c r="M885" s="336"/>
      <c r="N885" s="336"/>
      <c r="O885" s="336"/>
      <c r="P885" s="336"/>
      <c r="Q885" s="336"/>
      <c r="R885" s="336"/>
      <c r="S885" s="336"/>
      <c r="T885" s="336"/>
      <c r="U885" s="336"/>
      <c r="V885" s="336"/>
      <c r="W885" s="336"/>
      <c r="X885" s="336"/>
    </row>
    <row r="886" spans="1:59" s="68" customFormat="1" ht="12.75" outlineLevel="1">
      <c r="A886" s="67"/>
      <c r="B886" s="336"/>
      <c r="C886" s="336"/>
      <c r="D886" s="336"/>
      <c r="E886" s="336"/>
      <c r="F886" s="336"/>
      <c r="G886" s="336"/>
      <c r="H886" s="336"/>
      <c r="I886" s="336"/>
      <c r="J886" s="336"/>
      <c r="K886" s="336"/>
      <c r="L886" s="336"/>
      <c r="M886" s="336"/>
      <c r="N886" s="336"/>
      <c r="O886" s="336"/>
      <c r="P886" s="336"/>
      <c r="Q886" s="336"/>
      <c r="R886" s="336"/>
      <c r="S886" s="336"/>
      <c r="T886" s="336"/>
      <c r="U886" s="336"/>
      <c r="V886" s="336"/>
      <c r="W886" s="336"/>
      <c r="X886" s="336"/>
    </row>
    <row r="887" spans="1:59" s="68" customFormat="1" ht="12.75" outlineLevel="1">
      <c r="A887" s="67"/>
      <c r="B887" s="336"/>
      <c r="C887" s="336"/>
      <c r="D887" s="336"/>
      <c r="E887" s="336"/>
      <c r="F887" s="336"/>
      <c r="G887" s="336"/>
      <c r="H887" s="336"/>
      <c r="I887" s="336"/>
      <c r="J887" s="336"/>
      <c r="K887" s="336"/>
      <c r="L887" s="336"/>
      <c r="M887" s="336"/>
      <c r="N887" s="336"/>
      <c r="O887" s="336"/>
      <c r="P887" s="336"/>
      <c r="Q887" s="336"/>
      <c r="R887" s="336"/>
      <c r="S887" s="336"/>
      <c r="T887" s="336"/>
      <c r="U887" s="336"/>
      <c r="V887" s="336"/>
      <c r="W887" s="336"/>
      <c r="X887" s="336"/>
    </row>
    <row r="888" spans="1:59" s="68" customFormat="1" ht="12.75" outlineLevel="1">
      <c r="A888" s="67"/>
      <c r="B888" s="336" t="s">
        <v>232</v>
      </c>
      <c r="C888" s="336"/>
      <c r="D888" s="336"/>
      <c r="E888" s="336"/>
      <c r="F888" s="336"/>
      <c r="G888" s="336"/>
      <c r="H888" s="336"/>
      <c r="I888" s="336"/>
      <c r="J888" s="336"/>
      <c r="K888" s="336"/>
      <c r="L888" s="336"/>
      <c r="M888" s="336"/>
      <c r="N888" s="336"/>
      <c r="O888" s="336"/>
      <c r="P888" s="336"/>
      <c r="Q888" s="336"/>
      <c r="R888" s="336"/>
      <c r="S888" s="336"/>
      <c r="T888" s="336"/>
      <c r="U888" s="336"/>
      <c r="V888" s="336"/>
      <c r="W888" s="336"/>
      <c r="X888" s="336"/>
    </row>
    <row r="889" spans="1:59" s="68" customFormat="1" ht="12.75" outlineLevel="1">
      <c r="A889" s="67"/>
      <c r="B889" s="336"/>
      <c r="C889" s="336"/>
      <c r="D889" s="336"/>
      <c r="E889" s="336"/>
      <c r="F889" s="336"/>
      <c r="G889" s="336"/>
      <c r="H889" s="336"/>
      <c r="I889" s="336"/>
      <c r="J889" s="336"/>
      <c r="K889" s="336"/>
      <c r="L889" s="336"/>
      <c r="M889" s="336"/>
      <c r="N889" s="336"/>
      <c r="O889" s="336"/>
      <c r="P889" s="336"/>
      <c r="Q889" s="336"/>
      <c r="R889" s="336"/>
      <c r="S889" s="336"/>
      <c r="T889" s="336"/>
      <c r="U889" s="336"/>
      <c r="V889" s="336"/>
      <c r="W889" s="336"/>
      <c r="X889" s="336"/>
    </row>
    <row r="890" spans="1:59">
      <c r="AG890" s="25"/>
      <c r="AL890" s="25"/>
      <c r="AN890" s="25"/>
      <c r="AS890" s="25"/>
      <c r="AU890" s="25"/>
      <c r="AZ890" s="25"/>
      <c r="BB890" s="25"/>
      <c r="BG890" s="25"/>
    </row>
    <row r="891" spans="1:59">
      <c r="A891" s="303" t="s">
        <v>217</v>
      </c>
      <c r="B891" s="303"/>
      <c r="C891" s="332" t="s">
        <v>398</v>
      </c>
      <c r="D891" s="332"/>
      <c r="E891" s="332"/>
      <c r="F891" s="332"/>
      <c r="G891" s="332"/>
      <c r="H891" s="332"/>
      <c r="I891" s="332"/>
      <c r="J891" s="332"/>
      <c r="K891" s="332"/>
      <c r="L891" s="332"/>
      <c r="M891" s="332"/>
      <c r="N891" s="332"/>
      <c r="O891" s="332"/>
      <c r="AG891" s="25"/>
      <c r="AL891" s="25"/>
      <c r="AN891" s="25"/>
      <c r="AS891" s="25"/>
      <c r="AU891" s="25"/>
      <c r="AZ891" s="25"/>
      <c r="BB891" s="25"/>
      <c r="BG891" s="25"/>
    </row>
    <row r="892" spans="1:59" ht="15.75" customHeight="1">
      <c r="B892" s="305" t="s">
        <v>403</v>
      </c>
      <c r="C892" s="305"/>
      <c r="D892" s="305"/>
      <c r="E892" s="305"/>
      <c r="F892" s="305"/>
      <c r="G892" s="305"/>
      <c r="H892" s="305"/>
      <c r="I892" s="305"/>
      <c r="J892" s="305"/>
      <c r="K892" s="305"/>
      <c r="L892" s="305"/>
      <c r="M892" s="305"/>
      <c r="N892" s="305"/>
      <c r="O892" s="305"/>
      <c r="P892" s="305"/>
      <c r="Q892" s="305"/>
      <c r="R892" s="305"/>
      <c r="S892" s="305"/>
      <c r="T892" s="305"/>
      <c r="AG892" s="25"/>
      <c r="AL892" s="25"/>
      <c r="AN892" s="25"/>
      <c r="AS892" s="25"/>
      <c r="AU892" s="25"/>
      <c r="AZ892" s="25"/>
      <c r="BB892" s="25"/>
      <c r="BG892" s="25"/>
    </row>
    <row r="893" spans="1:59" ht="15.75" customHeight="1">
      <c r="B893" s="305"/>
      <c r="C893" s="305"/>
      <c r="D893" s="305"/>
      <c r="E893" s="305"/>
      <c r="F893" s="305"/>
      <c r="G893" s="305"/>
      <c r="H893" s="305"/>
      <c r="I893" s="305"/>
      <c r="J893" s="305"/>
      <c r="K893" s="305"/>
      <c r="L893" s="305"/>
      <c r="M893" s="305"/>
      <c r="N893" s="305"/>
      <c r="O893" s="305"/>
      <c r="P893" s="305"/>
      <c r="Q893" s="305"/>
      <c r="R893" s="305"/>
      <c r="S893" s="305"/>
      <c r="T893" s="305"/>
      <c r="AG893" s="25"/>
      <c r="AL893" s="25"/>
      <c r="AN893" s="25"/>
      <c r="AS893" s="25"/>
      <c r="AU893" s="25"/>
      <c r="AZ893" s="25"/>
      <c r="BB893" s="25"/>
      <c r="BG893" s="25"/>
    </row>
    <row r="894" spans="1:59" ht="15.75" customHeight="1">
      <c r="B894" s="305"/>
      <c r="C894" s="305"/>
      <c r="D894" s="305"/>
      <c r="E894" s="305"/>
      <c r="F894" s="305"/>
      <c r="G894" s="305"/>
      <c r="H894" s="305"/>
      <c r="I894" s="305"/>
      <c r="J894" s="305"/>
      <c r="K894" s="305"/>
      <c r="L894" s="305"/>
      <c r="M894" s="305"/>
      <c r="N894" s="305"/>
      <c r="O894" s="305"/>
      <c r="P894" s="305"/>
      <c r="Q894" s="305"/>
      <c r="R894" s="305"/>
      <c r="S894" s="305"/>
      <c r="T894" s="305"/>
      <c r="AG894" s="25"/>
      <c r="AL894" s="25"/>
      <c r="AN894" s="25"/>
      <c r="AS894" s="25"/>
      <c r="AU894" s="25"/>
      <c r="AZ894" s="25"/>
      <c r="BB894" s="25"/>
      <c r="BG894" s="25"/>
    </row>
    <row r="895" spans="1:59" ht="15.75" customHeight="1">
      <c r="B895" s="305"/>
      <c r="C895" s="305"/>
      <c r="D895" s="305"/>
      <c r="E895" s="305"/>
      <c r="F895" s="305"/>
      <c r="G895" s="305"/>
      <c r="H895" s="305"/>
      <c r="I895" s="305"/>
      <c r="J895" s="305"/>
      <c r="K895" s="305"/>
      <c r="L895" s="305"/>
      <c r="M895" s="305"/>
      <c r="N895" s="305"/>
      <c r="O895" s="305"/>
      <c r="P895" s="305"/>
      <c r="Q895" s="305"/>
      <c r="R895" s="305"/>
      <c r="S895" s="305"/>
      <c r="T895" s="305"/>
      <c r="AG895" s="25"/>
      <c r="AL895" s="25"/>
      <c r="AN895" s="25"/>
      <c r="AS895" s="25"/>
      <c r="AU895" s="25"/>
      <c r="AZ895" s="25"/>
      <c r="BB895" s="25"/>
      <c r="BG895" s="25"/>
    </row>
    <row r="896" spans="1:59" ht="15.75" customHeight="1">
      <c r="B896" s="305"/>
      <c r="C896" s="305"/>
      <c r="D896" s="305"/>
      <c r="E896" s="305"/>
      <c r="F896" s="305"/>
      <c r="G896" s="305"/>
      <c r="H896" s="305"/>
      <c r="I896" s="305"/>
      <c r="J896" s="305"/>
      <c r="K896" s="305"/>
      <c r="L896" s="305"/>
      <c r="M896" s="305"/>
      <c r="N896" s="305"/>
      <c r="O896" s="305"/>
      <c r="P896" s="305"/>
      <c r="Q896" s="305"/>
      <c r="R896" s="305"/>
      <c r="S896" s="305"/>
      <c r="T896" s="305"/>
      <c r="AG896" s="25"/>
      <c r="AL896" s="25"/>
      <c r="AN896" s="25"/>
      <c r="AS896" s="25"/>
      <c r="AU896" s="25"/>
      <c r="AZ896" s="25"/>
      <c r="BB896" s="25"/>
      <c r="BG896" s="25"/>
    </row>
    <row r="897" spans="1:59">
      <c r="B897" s="338" t="s">
        <v>234</v>
      </c>
      <c r="C897" s="338"/>
      <c r="D897" s="338"/>
      <c r="E897" s="338"/>
      <c r="F897" s="338"/>
      <c r="G897" s="338"/>
      <c r="H897" s="338"/>
      <c r="I897" s="303" t="str">
        <f>[1]X__KER!L21</f>
        <v>m2</v>
      </c>
      <c r="J897" s="303"/>
      <c r="K897" s="307">
        <v>56.2</v>
      </c>
      <c r="L897" s="307"/>
      <c r="M897" s="307"/>
      <c r="O897" s="308"/>
      <c r="P897" s="308"/>
      <c r="Q897" s="308"/>
      <c r="R897" s="308"/>
      <c r="S897" s="79" t="s">
        <v>107</v>
      </c>
      <c r="T897" s="309">
        <f>K897*O897</f>
        <v>0</v>
      </c>
      <c r="U897" s="309"/>
      <c r="V897" s="309"/>
      <c r="W897" s="309"/>
      <c r="X897" s="309"/>
      <c r="AG897" s="310"/>
      <c r="AH897" s="310"/>
      <c r="AI897" s="310"/>
      <c r="AJ897" s="291"/>
      <c r="AK897" s="291"/>
      <c r="AL897" s="291"/>
      <c r="AN897" s="310"/>
      <c r="AO897" s="310"/>
      <c r="AP897" s="310"/>
      <c r="AQ897" s="291"/>
      <c r="AR897" s="291"/>
      <c r="AS897" s="291"/>
      <c r="AU897" s="310"/>
      <c r="AV897" s="310"/>
      <c r="AW897" s="310"/>
      <c r="AX897" s="291"/>
      <c r="AY897" s="291"/>
      <c r="AZ897" s="291"/>
      <c r="BB897" s="310"/>
      <c r="BC897" s="310"/>
      <c r="BD897" s="310"/>
      <c r="BE897" s="291"/>
      <c r="BF897" s="291"/>
      <c r="BG897" s="291"/>
    </row>
    <row r="898" spans="1:59">
      <c r="B898" s="83"/>
      <c r="C898" s="83"/>
      <c r="D898" s="83"/>
      <c r="E898" s="83"/>
      <c r="F898" s="83"/>
      <c r="G898" s="83"/>
      <c r="H898" s="83"/>
      <c r="I898" s="26"/>
      <c r="J898" s="26"/>
      <c r="K898" s="78"/>
      <c r="L898" s="79"/>
      <c r="M898" s="79"/>
      <c r="O898" s="145"/>
      <c r="P898" s="145"/>
      <c r="Q898" s="145"/>
      <c r="R898" s="145"/>
      <c r="S898" s="79"/>
      <c r="T898" s="116"/>
      <c r="U898" s="116"/>
      <c r="V898" s="116"/>
      <c r="W898" s="116"/>
      <c r="X898" s="116"/>
      <c r="AG898" s="81"/>
      <c r="AH898" s="81"/>
      <c r="AI898" s="81"/>
      <c r="AJ898" s="80"/>
      <c r="AK898" s="80"/>
      <c r="AL898" s="80"/>
      <c r="AN898" s="81"/>
      <c r="AO898" s="81"/>
      <c r="AP898" s="81"/>
      <c r="AQ898" s="80"/>
      <c r="AR898" s="80"/>
      <c r="AS898" s="80"/>
      <c r="AU898" s="81"/>
      <c r="AV898" s="81"/>
      <c r="AW898" s="81"/>
      <c r="AX898" s="80"/>
      <c r="AY898" s="80"/>
      <c r="AZ898" s="80"/>
      <c r="BB898" s="81"/>
      <c r="BC898" s="81"/>
      <c r="BD898" s="81"/>
      <c r="BE898" s="80"/>
      <c r="BF898" s="80"/>
      <c r="BG898" s="80"/>
    </row>
    <row r="899" spans="1:59">
      <c r="A899" s="303" t="s">
        <v>218</v>
      </c>
      <c r="B899" s="303"/>
      <c r="C899" s="332" t="s">
        <v>399</v>
      </c>
      <c r="D899" s="332"/>
      <c r="E899" s="332"/>
      <c r="F899" s="332"/>
      <c r="G899" s="332"/>
      <c r="H899" s="332"/>
      <c r="I899" s="332"/>
      <c r="J899" s="332"/>
      <c r="K899" s="332"/>
      <c r="L899" s="332"/>
      <c r="M899" s="332"/>
      <c r="N899" s="332"/>
      <c r="O899" s="332"/>
      <c r="AG899" s="25"/>
      <c r="AL899" s="25"/>
      <c r="AN899" s="25"/>
      <c r="AS899" s="25"/>
      <c r="AU899" s="25"/>
      <c r="AZ899" s="25"/>
      <c r="BB899" s="25"/>
      <c r="BG899" s="25"/>
    </row>
    <row r="900" spans="1:59" ht="15.75" customHeight="1">
      <c r="B900" s="305" t="s">
        <v>402</v>
      </c>
      <c r="C900" s="305"/>
      <c r="D900" s="305"/>
      <c r="E900" s="305"/>
      <c r="F900" s="305"/>
      <c r="G900" s="305"/>
      <c r="H900" s="305"/>
      <c r="I900" s="305"/>
      <c r="J900" s="305"/>
      <c r="K900" s="305"/>
      <c r="L900" s="305"/>
      <c r="M900" s="305"/>
      <c r="N900" s="305"/>
      <c r="O900" s="305"/>
      <c r="P900" s="305"/>
      <c r="Q900" s="305"/>
      <c r="R900" s="305"/>
      <c r="S900" s="305"/>
      <c r="T900" s="305"/>
      <c r="AG900" s="25"/>
      <c r="AL900" s="25"/>
      <c r="AN900" s="25"/>
      <c r="AS900" s="25"/>
      <c r="AU900" s="25"/>
      <c r="AZ900" s="25"/>
      <c r="BB900" s="25"/>
      <c r="BG900" s="25"/>
    </row>
    <row r="901" spans="1:59" ht="15.75" customHeight="1">
      <c r="B901" s="305"/>
      <c r="C901" s="305"/>
      <c r="D901" s="305"/>
      <c r="E901" s="305"/>
      <c r="F901" s="305"/>
      <c r="G901" s="305"/>
      <c r="H901" s="305"/>
      <c r="I901" s="305"/>
      <c r="J901" s="305"/>
      <c r="K901" s="305"/>
      <c r="L901" s="305"/>
      <c r="M901" s="305"/>
      <c r="N901" s="305"/>
      <c r="O901" s="305"/>
      <c r="P901" s="305"/>
      <c r="Q901" s="305"/>
      <c r="R901" s="305"/>
      <c r="S901" s="305"/>
      <c r="T901" s="305"/>
      <c r="AG901" s="25"/>
      <c r="AL901" s="25"/>
      <c r="AN901" s="25"/>
      <c r="AS901" s="25"/>
      <c r="AU901" s="25"/>
      <c r="AZ901" s="25"/>
      <c r="BB901" s="25"/>
      <c r="BG901" s="25"/>
    </row>
    <row r="902" spans="1:59" ht="15.75" customHeight="1">
      <c r="B902" s="305"/>
      <c r="C902" s="305"/>
      <c r="D902" s="305"/>
      <c r="E902" s="305"/>
      <c r="F902" s="305"/>
      <c r="G902" s="305"/>
      <c r="H902" s="305"/>
      <c r="I902" s="305"/>
      <c r="J902" s="305"/>
      <c r="K902" s="305"/>
      <c r="L902" s="305"/>
      <c r="M902" s="305"/>
      <c r="N902" s="305"/>
      <c r="O902" s="305"/>
      <c r="P902" s="305"/>
      <c r="Q902" s="305"/>
      <c r="R902" s="305"/>
      <c r="S902" s="305"/>
      <c r="T902" s="305"/>
      <c r="AG902" s="25"/>
      <c r="AL902" s="25"/>
      <c r="AN902" s="25"/>
      <c r="AS902" s="25"/>
      <c r="AU902" s="25"/>
      <c r="AZ902" s="25"/>
      <c r="BB902" s="25"/>
      <c r="BG902" s="25"/>
    </row>
    <row r="903" spans="1:59" ht="15.75" customHeight="1">
      <c r="B903" s="305"/>
      <c r="C903" s="305"/>
      <c r="D903" s="305"/>
      <c r="E903" s="305"/>
      <c r="F903" s="305"/>
      <c r="G903" s="305"/>
      <c r="H903" s="305"/>
      <c r="I903" s="305"/>
      <c r="J903" s="305"/>
      <c r="K903" s="305"/>
      <c r="L903" s="305"/>
      <c r="M903" s="305"/>
      <c r="N903" s="305"/>
      <c r="O903" s="305"/>
      <c r="P903" s="305"/>
      <c r="Q903" s="305"/>
      <c r="R903" s="305"/>
      <c r="S903" s="305"/>
      <c r="T903" s="305"/>
      <c r="AG903" s="25"/>
      <c r="AL903" s="25"/>
      <c r="AN903" s="25"/>
      <c r="AS903" s="25"/>
      <c r="AU903" s="25"/>
      <c r="AZ903" s="25"/>
      <c r="BB903" s="25"/>
      <c r="BG903" s="25"/>
    </row>
    <row r="904" spans="1:59">
      <c r="B904" s="338" t="s">
        <v>234</v>
      </c>
      <c r="C904" s="338"/>
      <c r="D904" s="338"/>
      <c r="E904" s="338"/>
      <c r="F904" s="338"/>
      <c r="G904" s="338"/>
      <c r="H904" s="338"/>
      <c r="I904" s="303" t="str">
        <f>[1]X__KER!L38</f>
        <v>m2</v>
      </c>
      <c r="J904" s="303"/>
      <c r="K904" s="307">
        <v>82</v>
      </c>
      <c r="L904" s="307"/>
      <c r="M904" s="307"/>
      <c r="O904" s="308"/>
      <c r="P904" s="308"/>
      <c r="Q904" s="308"/>
      <c r="R904" s="308"/>
      <c r="S904" s="79" t="s">
        <v>107</v>
      </c>
      <c r="T904" s="309">
        <f>K904*O904</f>
        <v>0</v>
      </c>
      <c r="U904" s="309"/>
      <c r="V904" s="309"/>
      <c r="W904" s="309"/>
      <c r="X904" s="309"/>
      <c r="AG904" s="310"/>
      <c r="AH904" s="310"/>
      <c r="AI904" s="310"/>
      <c r="AJ904" s="291"/>
      <c r="AK904" s="291"/>
      <c r="AL904" s="291"/>
      <c r="AN904" s="310"/>
      <c r="AO904" s="310"/>
      <c r="AP904" s="310"/>
      <c r="AQ904" s="291"/>
      <c r="AR904" s="291"/>
      <c r="AS904" s="291"/>
      <c r="AU904" s="310"/>
      <c r="AV904" s="310"/>
      <c r="AW904" s="310"/>
      <c r="AX904" s="291"/>
      <c r="AY904" s="291"/>
      <c r="AZ904" s="291"/>
      <c r="BB904" s="310"/>
      <c r="BC904" s="310"/>
      <c r="BD904" s="310"/>
      <c r="BE904" s="291"/>
      <c r="BF904" s="291"/>
      <c r="BG904" s="291"/>
    </row>
    <row r="905" spans="1:59">
      <c r="B905" s="83"/>
      <c r="C905" s="83"/>
      <c r="D905" s="83"/>
      <c r="E905" s="83"/>
      <c r="F905" s="83"/>
      <c r="G905" s="83"/>
      <c r="H905" s="83"/>
      <c r="I905" s="26"/>
      <c r="J905" s="26"/>
      <c r="K905" s="78"/>
      <c r="L905" s="79"/>
      <c r="M905" s="79"/>
      <c r="O905" s="145"/>
      <c r="P905" s="145"/>
      <c r="Q905" s="145"/>
      <c r="R905" s="145"/>
      <c r="S905" s="79"/>
      <c r="T905" s="116"/>
      <c r="U905" s="116"/>
      <c r="V905" s="116"/>
      <c r="W905" s="116"/>
      <c r="X905" s="116"/>
      <c r="AG905" s="81"/>
      <c r="AH905" s="81"/>
      <c r="AI905" s="81"/>
      <c r="AJ905" s="80"/>
      <c r="AK905" s="80"/>
      <c r="AL905" s="80"/>
      <c r="AN905" s="81"/>
      <c r="AO905" s="81"/>
      <c r="AP905" s="81"/>
      <c r="AQ905" s="80"/>
      <c r="AR905" s="80"/>
      <c r="AS905" s="80"/>
      <c r="AU905" s="81"/>
      <c r="AV905" s="81"/>
      <c r="AW905" s="81"/>
      <c r="AX905" s="80"/>
      <c r="AY905" s="80"/>
      <c r="AZ905" s="80"/>
      <c r="BB905" s="81"/>
      <c r="BC905" s="81"/>
      <c r="BD905" s="81"/>
      <c r="BE905" s="80"/>
      <c r="BF905" s="80"/>
      <c r="BG905" s="80"/>
    </row>
    <row r="906" spans="1:59">
      <c r="A906" s="303" t="s">
        <v>219</v>
      </c>
      <c r="B906" s="303"/>
      <c r="C906" s="332" t="str">
        <f>[1]X__KER!C108</f>
        <v>Postava keramičkih pločica na zidovima sanitarija</v>
      </c>
      <c r="D906" s="332"/>
      <c r="E906" s="332"/>
      <c r="F906" s="332"/>
      <c r="G906" s="332"/>
      <c r="H906" s="332"/>
      <c r="I906" s="332"/>
      <c r="J906" s="332"/>
      <c r="K906" s="332"/>
      <c r="L906" s="332"/>
      <c r="M906" s="332"/>
      <c r="N906" s="332"/>
      <c r="O906" s="332"/>
      <c r="AG906" s="25"/>
      <c r="AL906" s="25"/>
      <c r="AN906" s="25"/>
      <c r="AS906" s="25"/>
      <c r="AU906" s="25"/>
      <c r="AZ906" s="25"/>
      <c r="BB906" s="25"/>
      <c r="BG906" s="25"/>
    </row>
    <row r="907" spans="1:59" ht="15.75" customHeight="1">
      <c r="B907" s="305" t="s">
        <v>404</v>
      </c>
      <c r="C907" s="305"/>
      <c r="D907" s="305"/>
      <c r="E907" s="305"/>
      <c r="F907" s="305"/>
      <c r="G907" s="305"/>
      <c r="H907" s="305"/>
      <c r="I907" s="305"/>
      <c r="J907" s="305"/>
      <c r="K907" s="305"/>
      <c r="L907" s="305"/>
      <c r="M907" s="305"/>
      <c r="N907" s="305"/>
      <c r="O907" s="305"/>
      <c r="P907" s="305"/>
      <c r="Q907" s="305"/>
      <c r="R907" s="305"/>
      <c r="S907" s="305"/>
      <c r="T907" s="305"/>
      <c r="AG907" s="25"/>
      <c r="AL907" s="25"/>
      <c r="AN907" s="25"/>
      <c r="AS907" s="25"/>
      <c r="AU907" s="25"/>
      <c r="AZ907" s="25"/>
      <c r="BB907" s="25"/>
      <c r="BG907" s="25"/>
    </row>
    <row r="908" spans="1:59" ht="15.75" customHeight="1">
      <c r="B908" s="305"/>
      <c r="C908" s="305"/>
      <c r="D908" s="305"/>
      <c r="E908" s="305"/>
      <c r="F908" s="305"/>
      <c r="G908" s="305"/>
      <c r="H908" s="305"/>
      <c r="I908" s="305"/>
      <c r="J908" s="305"/>
      <c r="K908" s="305"/>
      <c r="L908" s="305"/>
      <c r="M908" s="305"/>
      <c r="N908" s="305"/>
      <c r="O908" s="305"/>
      <c r="P908" s="305"/>
      <c r="Q908" s="305"/>
      <c r="R908" s="305"/>
      <c r="S908" s="305"/>
      <c r="T908" s="305"/>
      <c r="AG908" s="25"/>
      <c r="AL908" s="25"/>
      <c r="AN908" s="25"/>
      <c r="AS908" s="25"/>
      <c r="AU908" s="25"/>
      <c r="AZ908" s="25"/>
      <c r="BB908" s="25"/>
      <c r="BG908" s="25"/>
    </row>
    <row r="909" spans="1:59" ht="15.75" customHeight="1">
      <c r="B909" s="305"/>
      <c r="C909" s="305"/>
      <c r="D909" s="305"/>
      <c r="E909" s="305"/>
      <c r="F909" s="305"/>
      <c r="G909" s="305"/>
      <c r="H909" s="305"/>
      <c r="I909" s="305"/>
      <c r="J909" s="305"/>
      <c r="K909" s="305"/>
      <c r="L909" s="305"/>
      <c r="M909" s="305"/>
      <c r="N909" s="305"/>
      <c r="O909" s="305"/>
      <c r="P909" s="305"/>
      <c r="Q909" s="305"/>
      <c r="R909" s="305"/>
      <c r="S909" s="305"/>
      <c r="T909" s="305"/>
      <c r="AG909" s="25"/>
      <c r="AL909" s="25"/>
      <c r="AN909" s="25"/>
      <c r="AS909" s="25"/>
      <c r="AU909" s="25"/>
      <c r="AZ909" s="25"/>
      <c r="BB909" s="25"/>
      <c r="BG909" s="25"/>
    </row>
    <row r="910" spans="1:59" ht="15.75" customHeight="1">
      <c r="B910" s="305"/>
      <c r="C910" s="305"/>
      <c r="D910" s="305"/>
      <c r="E910" s="305"/>
      <c r="F910" s="305"/>
      <c r="G910" s="305"/>
      <c r="H910" s="305"/>
      <c r="I910" s="305"/>
      <c r="J910" s="305"/>
      <c r="K910" s="305"/>
      <c r="L910" s="305"/>
      <c r="M910" s="305"/>
      <c r="N910" s="305"/>
      <c r="O910" s="305"/>
      <c r="P910" s="305"/>
      <c r="Q910" s="305"/>
      <c r="R910" s="305"/>
      <c r="S910" s="305"/>
      <c r="T910" s="305"/>
      <c r="AG910" s="25"/>
      <c r="AL910" s="25"/>
      <c r="AN910" s="25"/>
      <c r="AS910" s="25"/>
      <c r="AU910" s="25"/>
      <c r="AZ910" s="25"/>
      <c r="BB910" s="25"/>
      <c r="BG910" s="25"/>
    </row>
    <row r="911" spans="1:59">
      <c r="B911" s="338" t="s">
        <v>234</v>
      </c>
      <c r="C911" s="338"/>
      <c r="D911" s="338"/>
      <c r="E911" s="338"/>
      <c r="F911" s="338"/>
      <c r="G911" s="338"/>
      <c r="H911" s="338"/>
      <c r="I911" s="303" t="str">
        <f>[1]X__KER!E117</f>
        <v>m2</v>
      </c>
      <c r="J911" s="303"/>
      <c r="K911" s="307">
        <v>115.5</v>
      </c>
      <c r="L911" s="307"/>
      <c r="M911" s="307"/>
      <c r="O911" s="308"/>
      <c r="P911" s="308"/>
      <c r="Q911" s="308"/>
      <c r="R911" s="308"/>
      <c r="S911" s="79" t="s">
        <v>107</v>
      </c>
      <c r="T911" s="309">
        <f>K911*O911</f>
        <v>0</v>
      </c>
      <c r="U911" s="309"/>
      <c r="V911" s="309"/>
      <c r="W911" s="309"/>
      <c r="X911" s="309"/>
      <c r="AG911" s="310"/>
      <c r="AH911" s="310"/>
      <c r="AI911" s="310"/>
      <c r="AJ911" s="291"/>
      <c r="AK911" s="291"/>
      <c r="AL911" s="291"/>
      <c r="AN911" s="310"/>
      <c r="AO911" s="310"/>
      <c r="AP911" s="310"/>
      <c r="AQ911" s="291"/>
      <c r="AR911" s="291"/>
      <c r="AS911" s="291"/>
      <c r="AU911" s="310"/>
      <c r="AV911" s="310"/>
      <c r="AW911" s="310"/>
      <c r="AX911" s="291"/>
      <c r="AY911" s="291"/>
      <c r="AZ911" s="291"/>
      <c r="BB911" s="310"/>
      <c r="BC911" s="310"/>
      <c r="BD911" s="310"/>
      <c r="BE911" s="291"/>
      <c r="BF911" s="291"/>
      <c r="BG911" s="291"/>
    </row>
    <row r="912" spans="1:59">
      <c r="B912" s="181"/>
      <c r="C912" s="181"/>
      <c r="D912" s="181"/>
      <c r="E912" s="181"/>
      <c r="F912" s="181"/>
      <c r="G912" s="181"/>
      <c r="H912" s="181"/>
      <c r="I912" s="177"/>
      <c r="J912" s="177"/>
      <c r="K912" s="178"/>
      <c r="L912" s="178"/>
      <c r="M912" s="178"/>
      <c r="O912" s="174"/>
      <c r="P912" s="174"/>
      <c r="Q912" s="174"/>
      <c r="R912" s="174"/>
      <c r="S912" s="79"/>
      <c r="T912" s="175"/>
      <c r="U912" s="175"/>
      <c r="V912" s="175"/>
      <c r="W912" s="175"/>
      <c r="X912" s="175"/>
      <c r="AG912" s="179"/>
      <c r="AH912" s="179"/>
      <c r="AI912" s="179"/>
      <c r="AJ912" s="176"/>
      <c r="AK912" s="176"/>
      <c r="AL912" s="176"/>
      <c r="AN912" s="179"/>
      <c r="AO912" s="179"/>
      <c r="AP912" s="179"/>
      <c r="AQ912" s="176"/>
      <c r="AR912" s="176"/>
      <c r="AS912" s="176"/>
      <c r="AU912" s="179"/>
      <c r="AV912" s="179"/>
      <c r="AW912" s="179"/>
      <c r="AX912" s="176"/>
      <c r="AY912" s="176"/>
      <c r="AZ912" s="176"/>
      <c r="BB912" s="179"/>
      <c r="BC912" s="179"/>
      <c r="BD912" s="179"/>
      <c r="BE912" s="176"/>
      <c r="BF912" s="176"/>
      <c r="BG912" s="176"/>
    </row>
    <row r="913" spans="1:59">
      <c r="A913" s="303" t="s">
        <v>220</v>
      </c>
      <c r="B913" s="303"/>
      <c r="C913" s="332" t="s">
        <v>400</v>
      </c>
      <c r="D913" s="332"/>
      <c r="E913" s="332"/>
      <c r="F913" s="332"/>
      <c r="G913" s="332"/>
      <c r="H913" s="332"/>
      <c r="I913" s="332"/>
      <c r="J913" s="332"/>
      <c r="K913" s="332"/>
      <c r="L913" s="332"/>
      <c r="M913" s="332"/>
      <c r="N913" s="332"/>
      <c r="O913" s="332"/>
      <c r="AG913" s="25"/>
      <c r="AL913" s="25"/>
      <c r="AN913" s="25"/>
      <c r="AS913" s="25"/>
      <c r="AU913" s="25"/>
      <c r="AZ913" s="25"/>
      <c r="BB913" s="25"/>
      <c r="BG913" s="25"/>
    </row>
    <row r="914" spans="1:59" ht="15.75" customHeight="1">
      <c r="B914" s="305" t="s">
        <v>401</v>
      </c>
      <c r="C914" s="305"/>
      <c r="D914" s="305"/>
      <c r="E914" s="305"/>
      <c r="F914" s="305"/>
      <c r="G914" s="305"/>
      <c r="H914" s="305"/>
      <c r="I914" s="305"/>
      <c r="J914" s="305"/>
      <c r="K914" s="305"/>
      <c r="L914" s="305"/>
      <c r="M914" s="305"/>
      <c r="N914" s="305"/>
      <c r="O914" s="305"/>
      <c r="P914" s="305"/>
      <c r="Q914" s="305"/>
      <c r="R914" s="305"/>
      <c r="S914" s="305"/>
      <c r="T914" s="305"/>
      <c r="AG914" s="25"/>
      <c r="AL914" s="25"/>
      <c r="AN914" s="25"/>
      <c r="AS914" s="25"/>
      <c r="AU914" s="25"/>
      <c r="AZ914" s="25"/>
      <c r="BB914" s="25"/>
      <c r="BG914" s="25"/>
    </row>
    <row r="915" spans="1:59" ht="15.75" customHeight="1">
      <c r="B915" s="305"/>
      <c r="C915" s="305"/>
      <c r="D915" s="305"/>
      <c r="E915" s="305"/>
      <c r="F915" s="305"/>
      <c r="G915" s="305"/>
      <c r="H915" s="305"/>
      <c r="I915" s="305"/>
      <c r="J915" s="305"/>
      <c r="K915" s="305"/>
      <c r="L915" s="305"/>
      <c r="M915" s="305"/>
      <c r="N915" s="305"/>
      <c r="O915" s="305"/>
      <c r="P915" s="305"/>
      <c r="Q915" s="305"/>
      <c r="R915" s="305"/>
      <c r="S915" s="305"/>
      <c r="T915" s="305"/>
      <c r="AG915" s="25"/>
      <c r="AL915" s="25"/>
      <c r="AN915" s="25"/>
      <c r="AS915" s="25"/>
      <c r="AU915" s="25"/>
      <c r="AZ915" s="25"/>
      <c r="BB915" s="25"/>
      <c r="BG915" s="25"/>
    </row>
    <row r="916" spans="1:59" ht="15.75" customHeight="1">
      <c r="B916" s="305"/>
      <c r="C916" s="305"/>
      <c r="D916" s="305"/>
      <c r="E916" s="305"/>
      <c r="F916" s="305"/>
      <c r="G916" s="305"/>
      <c r="H916" s="305"/>
      <c r="I916" s="305"/>
      <c r="J916" s="305"/>
      <c r="K916" s="305"/>
      <c r="L916" s="305"/>
      <c r="M916" s="305"/>
      <c r="N916" s="305"/>
      <c r="O916" s="305"/>
      <c r="P916" s="305"/>
      <c r="Q916" s="305"/>
      <c r="R916" s="305"/>
      <c r="S916" s="305"/>
      <c r="T916" s="305"/>
      <c r="AG916" s="25"/>
      <c r="AL916" s="25"/>
      <c r="AN916" s="25"/>
      <c r="AS916" s="25"/>
      <c r="AU916" s="25"/>
      <c r="AZ916" s="25"/>
      <c r="BB916" s="25"/>
      <c r="BG916" s="25"/>
    </row>
    <row r="917" spans="1:59" ht="15.75" customHeight="1">
      <c r="B917" s="305"/>
      <c r="C917" s="305"/>
      <c r="D917" s="305"/>
      <c r="E917" s="305"/>
      <c r="F917" s="305"/>
      <c r="G917" s="305"/>
      <c r="H917" s="305"/>
      <c r="I917" s="305"/>
      <c r="J917" s="305"/>
      <c r="K917" s="305"/>
      <c r="L917" s="305"/>
      <c r="M917" s="305"/>
      <c r="N917" s="305"/>
      <c r="O917" s="305"/>
      <c r="P917" s="305"/>
      <c r="Q917" s="305"/>
      <c r="R917" s="305"/>
      <c r="S917" s="305"/>
      <c r="T917" s="305"/>
      <c r="AG917" s="25"/>
      <c r="AL917" s="25"/>
      <c r="AN917" s="25"/>
      <c r="AS917" s="25"/>
      <c r="AU917" s="25"/>
      <c r="AZ917" s="25"/>
      <c r="BB917" s="25"/>
      <c r="BG917" s="25"/>
    </row>
    <row r="918" spans="1:59" ht="15.75" customHeight="1">
      <c r="B918" s="305"/>
      <c r="C918" s="305"/>
      <c r="D918" s="305"/>
      <c r="E918" s="305"/>
      <c r="F918" s="305"/>
      <c r="G918" s="305"/>
      <c r="H918" s="305"/>
      <c r="I918" s="305"/>
      <c r="J918" s="305"/>
      <c r="K918" s="305"/>
      <c r="L918" s="305"/>
      <c r="M918" s="305"/>
      <c r="N918" s="305"/>
      <c r="O918" s="305"/>
      <c r="P918" s="305"/>
      <c r="Q918" s="305"/>
      <c r="R918" s="305"/>
      <c r="S918" s="305"/>
      <c r="T918" s="305"/>
      <c r="AG918" s="25"/>
      <c r="AL918" s="25"/>
      <c r="AN918" s="25"/>
      <c r="AS918" s="25"/>
      <c r="AU918" s="25"/>
      <c r="AZ918" s="25"/>
      <c r="BB918" s="25"/>
      <c r="BG918" s="25"/>
    </row>
    <row r="919" spans="1:59">
      <c r="B919" s="338" t="s">
        <v>234</v>
      </c>
      <c r="C919" s="338"/>
      <c r="D919" s="338"/>
      <c r="E919" s="338"/>
      <c r="F919" s="338"/>
      <c r="G919" s="338"/>
      <c r="H919" s="338"/>
      <c r="I919" s="303" t="s">
        <v>158</v>
      </c>
      <c r="J919" s="303"/>
      <c r="K919" s="307">
        <v>38.200000000000003</v>
      </c>
      <c r="L919" s="307"/>
      <c r="M919" s="307"/>
      <c r="O919" s="308"/>
      <c r="P919" s="308"/>
      <c r="Q919" s="308"/>
      <c r="R919" s="308"/>
      <c r="S919" s="79" t="s">
        <v>107</v>
      </c>
      <c r="T919" s="309">
        <f>K919*O919</f>
        <v>0</v>
      </c>
      <c r="U919" s="309"/>
      <c r="V919" s="309"/>
      <c r="W919" s="309"/>
      <c r="X919" s="309"/>
      <c r="AG919" s="310"/>
      <c r="AH919" s="310"/>
      <c r="AI919" s="310"/>
      <c r="AJ919" s="291"/>
      <c r="AK919" s="291"/>
      <c r="AL919" s="291"/>
      <c r="AN919" s="310"/>
      <c r="AO919" s="310"/>
      <c r="AP919" s="310"/>
      <c r="AQ919" s="291"/>
      <c r="AR919" s="291"/>
      <c r="AS919" s="291"/>
      <c r="AU919" s="310"/>
      <c r="AV919" s="310"/>
      <c r="AW919" s="310"/>
      <c r="AX919" s="291"/>
      <c r="AY919" s="291"/>
      <c r="AZ919" s="291"/>
      <c r="BB919" s="310"/>
      <c r="BC919" s="310"/>
      <c r="BD919" s="310"/>
      <c r="BE919" s="291"/>
      <c r="BF919" s="291"/>
      <c r="BG919" s="291"/>
    </row>
    <row r="920" spans="1:59">
      <c r="B920" s="83"/>
      <c r="C920" s="83"/>
      <c r="D920" s="83"/>
      <c r="E920" s="83"/>
      <c r="F920" s="83"/>
      <c r="G920" s="83"/>
      <c r="H920" s="83"/>
      <c r="I920" s="26"/>
      <c r="J920" s="26"/>
      <c r="K920" s="78"/>
      <c r="L920" s="79"/>
      <c r="M920" s="79"/>
      <c r="O920" s="145"/>
      <c r="P920" s="145"/>
      <c r="Q920" s="145"/>
      <c r="R920" s="145"/>
      <c r="S920" s="79"/>
      <c r="T920" s="116"/>
      <c r="U920" s="116"/>
      <c r="V920" s="116"/>
      <c r="W920" s="116"/>
      <c r="X920" s="116"/>
      <c r="AG920" s="81"/>
      <c r="AH920" s="81"/>
      <c r="AI920" s="81"/>
      <c r="AJ920" s="80"/>
      <c r="AK920" s="80"/>
      <c r="AL920" s="80"/>
      <c r="AN920" s="81"/>
      <c r="AO920" s="81"/>
      <c r="AP920" s="81"/>
      <c r="AQ920" s="80"/>
      <c r="AR920" s="80"/>
      <c r="AS920" s="80"/>
      <c r="AU920" s="81"/>
      <c r="AV920" s="81"/>
      <c r="AW920" s="81"/>
      <c r="AX920" s="80"/>
      <c r="AY920" s="80"/>
      <c r="AZ920" s="80"/>
      <c r="BB920" s="81"/>
      <c r="BC920" s="81"/>
      <c r="BD920" s="81"/>
      <c r="BE920" s="80"/>
      <c r="BF920" s="80"/>
      <c r="BG920" s="80"/>
    </row>
    <row r="921" spans="1:59" ht="16.5" thickBot="1">
      <c r="B921" s="83"/>
      <c r="C921" s="83"/>
      <c r="D921" s="83"/>
      <c r="E921" s="83"/>
      <c r="F921" s="83"/>
      <c r="G921" s="83"/>
      <c r="H921" s="83"/>
      <c r="I921" s="83"/>
      <c r="J921" s="83"/>
      <c r="K921" s="78"/>
      <c r="L921" s="79"/>
      <c r="M921" s="79"/>
      <c r="O921" s="145"/>
      <c r="P921" s="145"/>
      <c r="Q921" s="145"/>
      <c r="R921" s="145"/>
      <c r="S921" s="79"/>
      <c r="T921" s="116"/>
      <c r="U921" s="116"/>
      <c r="V921" s="116"/>
      <c r="W921" s="116"/>
      <c r="X921" s="116"/>
      <c r="AG921" s="81"/>
      <c r="AH921" s="81"/>
      <c r="AI921" s="81"/>
      <c r="AJ921" s="80"/>
      <c r="AK921" s="80"/>
      <c r="AL921" s="80"/>
      <c r="AN921" s="81"/>
      <c r="AO921" s="81"/>
      <c r="AP921" s="81"/>
      <c r="AQ921" s="80"/>
      <c r="AR921" s="80"/>
      <c r="AS921" s="80"/>
      <c r="AU921" s="81"/>
      <c r="AV921" s="81"/>
      <c r="AW921" s="81"/>
      <c r="AX921" s="80"/>
      <c r="AY921" s="80"/>
      <c r="AZ921" s="80"/>
      <c r="BB921" s="81"/>
      <c r="BC921" s="81"/>
      <c r="BD921" s="81"/>
      <c r="BE921" s="80"/>
      <c r="BF921" s="80"/>
      <c r="BG921" s="80"/>
    </row>
    <row r="922" spans="1:59" ht="16.5" customHeight="1" thickBot="1">
      <c r="A922" s="85" t="str">
        <f>A851</f>
        <v>8.</v>
      </c>
      <c r="B922" s="323" t="str">
        <f>B851</f>
        <v>KERAMIČARSKI RADOVI</v>
      </c>
      <c r="C922" s="323"/>
      <c r="D922" s="323"/>
      <c r="E922" s="323"/>
      <c r="F922" s="323"/>
      <c r="G922" s="323"/>
      <c r="H922" s="323"/>
      <c r="I922" s="323"/>
      <c r="J922" s="323"/>
      <c r="K922" s="323"/>
      <c r="L922" s="323"/>
      <c r="M922" s="323"/>
      <c r="N922" s="323"/>
      <c r="O922" s="324" t="s">
        <v>108</v>
      </c>
      <c r="P922" s="324"/>
      <c r="Q922" s="324"/>
      <c r="R922" s="324"/>
      <c r="S922" s="86" t="s">
        <v>107</v>
      </c>
      <c r="T922" s="325">
        <f>SUM(T897:X920)</f>
        <v>0</v>
      </c>
      <c r="U922" s="325"/>
      <c r="V922" s="325"/>
      <c r="W922" s="325"/>
      <c r="X922" s="325"/>
      <c r="AG922" s="291"/>
      <c r="AH922" s="291"/>
      <c r="AI922" s="291"/>
      <c r="AJ922" s="291"/>
      <c r="AK922" s="291"/>
      <c r="AL922" s="291"/>
      <c r="AN922" s="291"/>
      <c r="AO922" s="291"/>
      <c r="AP922" s="291"/>
      <c r="AQ922" s="291"/>
      <c r="AR922" s="291"/>
      <c r="AS922" s="291"/>
      <c r="AU922" s="291"/>
      <c r="AV922" s="291"/>
      <c r="AW922" s="291"/>
      <c r="AX922" s="291"/>
      <c r="AY922" s="291"/>
      <c r="AZ922" s="291"/>
      <c r="BB922" s="291"/>
      <c r="BC922" s="291"/>
      <c r="BD922" s="291"/>
      <c r="BE922" s="291"/>
      <c r="BF922" s="291"/>
      <c r="BG922" s="291"/>
    </row>
    <row r="923" spans="1:59" ht="16.5" thickBot="1">
      <c r="A923" s="173" t="s">
        <v>53</v>
      </c>
      <c r="B923" s="331" t="str">
        <f>C64</f>
        <v>KAMENOREZAČKI RADOVI</v>
      </c>
      <c r="C923" s="331"/>
      <c r="D923" s="331"/>
      <c r="E923" s="331"/>
      <c r="F923" s="331"/>
      <c r="G923" s="331"/>
      <c r="H923" s="331"/>
      <c r="I923" s="331"/>
      <c r="J923" s="331"/>
      <c r="K923" s="331"/>
      <c r="L923" s="331"/>
      <c r="M923" s="331"/>
      <c r="N923" s="331"/>
      <c r="O923" s="331"/>
      <c r="P923" s="331"/>
      <c r="Q923" s="331"/>
      <c r="R923" s="331"/>
      <c r="S923" s="331"/>
      <c r="T923" s="331"/>
      <c r="U923" s="331"/>
      <c r="V923" s="331"/>
      <c r="W923" s="331"/>
      <c r="X923" s="331"/>
      <c r="AG923" s="25"/>
      <c r="AL923" s="25"/>
      <c r="AN923" s="25"/>
      <c r="AS923" s="25"/>
      <c r="AU923" s="25"/>
      <c r="AZ923" s="25"/>
      <c r="BB923" s="25"/>
      <c r="BG923" s="25"/>
    </row>
    <row r="924" spans="1:59">
      <c r="AG924" s="25"/>
      <c r="AL924" s="25"/>
      <c r="AN924" s="25"/>
      <c r="AS924" s="25"/>
      <c r="AU924" s="25"/>
      <c r="AZ924" s="25"/>
      <c r="BB924" s="25"/>
      <c r="BG924" s="25"/>
    </row>
    <row r="925" spans="1:59" s="68" customFormat="1" ht="12.75" outlineLevel="1">
      <c r="A925" s="67"/>
      <c r="B925" s="337" t="s">
        <v>315</v>
      </c>
      <c r="C925" s="337"/>
      <c r="D925" s="337"/>
      <c r="E925" s="337"/>
      <c r="F925" s="337"/>
      <c r="G925" s="337"/>
      <c r="H925" s="337"/>
      <c r="I925" s="337"/>
      <c r="J925" s="337"/>
      <c r="K925" s="337"/>
      <c r="L925" s="337"/>
      <c r="M925" s="337"/>
      <c r="N925" s="337"/>
      <c r="O925" s="337"/>
      <c r="P925" s="337"/>
      <c r="Q925" s="337"/>
      <c r="R925" s="337"/>
      <c r="S925" s="337"/>
      <c r="T925" s="337"/>
      <c r="U925" s="337"/>
      <c r="V925" s="337"/>
      <c r="W925" s="337"/>
      <c r="X925" s="337"/>
    </row>
    <row r="926" spans="1:59" s="68" customFormat="1" ht="12.75" outlineLevel="1">
      <c r="A926" s="67"/>
      <c r="B926" s="337"/>
      <c r="C926" s="337"/>
      <c r="D926" s="337"/>
      <c r="E926" s="337"/>
      <c r="F926" s="337"/>
      <c r="G926" s="337"/>
      <c r="H926" s="337"/>
      <c r="I926" s="337"/>
      <c r="J926" s="337"/>
      <c r="K926" s="337"/>
      <c r="L926" s="337"/>
      <c r="M926" s="337"/>
      <c r="N926" s="337"/>
      <c r="O926" s="337"/>
      <c r="P926" s="337"/>
      <c r="Q926" s="337"/>
      <c r="R926" s="337"/>
      <c r="S926" s="337"/>
      <c r="T926" s="337"/>
      <c r="U926" s="337"/>
      <c r="V926" s="337"/>
      <c r="W926" s="337"/>
      <c r="X926" s="337"/>
    </row>
    <row r="927" spans="1:59" s="68" customFormat="1" ht="12.75" outlineLevel="1">
      <c r="A927" s="67"/>
      <c r="B927" s="336" t="s">
        <v>236</v>
      </c>
      <c r="C927" s="336"/>
      <c r="D927" s="336"/>
      <c r="E927" s="336"/>
      <c r="F927" s="336"/>
      <c r="G927" s="336"/>
      <c r="H927" s="336"/>
      <c r="I927" s="336"/>
      <c r="J927" s="336"/>
      <c r="K927" s="336"/>
      <c r="L927" s="336"/>
      <c r="M927" s="336"/>
      <c r="N927" s="336"/>
      <c r="O927" s="336"/>
      <c r="P927" s="336"/>
      <c r="Q927" s="336"/>
      <c r="R927" s="336"/>
      <c r="S927" s="336"/>
      <c r="T927" s="336"/>
      <c r="U927" s="336"/>
      <c r="V927" s="336"/>
      <c r="W927" s="336"/>
      <c r="X927" s="336"/>
    </row>
    <row r="928" spans="1:59" s="68" customFormat="1" ht="12.75" outlineLevel="1">
      <c r="A928" s="67"/>
      <c r="B928" s="336"/>
      <c r="C928" s="336"/>
      <c r="D928" s="336"/>
      <c r="E928" s="336"/>
      <c r="F928" s="336"/>
      <c r="G928" s="336"/>
      <c r="H928" s="336"/>
      <c r="I928" s="336"/>
      <c r="J928" s="336"/>
      <c r="K928" s="336"/>
      <c r="L928" s="336"/>
      <c r="M928" s="336"/>
      <c r="N928" s="336"/>
      <c r="O928" s="336"/>
      <c r="P928" s="336"/>
      <c r="Q928" s="336"/>
      <c r="R928" s="336"/>
      <c r="S928" s="336"/>
      <c r="T928" s="336"/>
      <c r="U928" s="336"/>
      <c r="V928" s="336"/>
      <c r="W928" s="336"/>
      <c r="X928" s="336"/>
    </row>
    <row r="929" spans="1:24" s="68" customFormat="1" ht="12.75" outlineLevel="1">
      <c r="A929" s="67"/>
      <c r="B929" s="336"/>
      <c r="C929" s="336"/>
      <c r="D929" s="336"/>
      <c r="E929" s="336"/>
      <c r="F929" s="336"/>
      <c r="G929" s="336"/>
      <c r="H929" s="336"/>
      <c r="I929" s="336"/>
      <c r="J929" s="336"/>
      <c r="K929" s="336"/>
      <c r="L929" s="336"/>
      <c r="M929" s="336"/>
      <c r="N929" s="336"/>
      <c r="O929" s="336"/>
      <c r="P929" s="336"/>
      <c r="Q929" s="336"/>
      <c r="R929" s="336"/>
      <c r="S929" s="336"/>
      <c r="T929" s="336"/>
      <c r="U929" s="336"/>
      <c r="V929" s="336"/>
      <c r="W929" s="336"/>
      <c r="X929" s="336"/>
    </row>
    <row r="930" spans="1:24" s="68" customFormat="1" ht="12.75" outlineLevel="1">
      <c r="A930" s="67"/>
      <c r="B930" s="336" t="s">
        <v>237</v>
      </c>
      <c r="C930" s="336"/>
      <c r="D930" s="336"/>
      <c r="E930" s="336"/>
      <c r="F930" s="336"/>
      <c r="G930" s="336"/>
      <c r="H930" s="336"/>
      <c r="I930" s="336"/>
      <c r="J930" s="336"/>
      <c r="K930" s="336"/>
      <c r="L930" s="336"/>
      <c r="M930" s="336"/>
      <c r="N930" s="336"/>
      <c r="O930" s="336"/>
      <c r="P930" s="336"/>
      <c r="Q930" s="336"/>
      <c r="R930" s="336"/>
      <c r="S930" s="336"/>
      <c r="T930" s="336"/>
      <c r="U930" s="336"/>
      <c r="V930" s="336"/>
      <c r="W930" s="336"/>
      <c r="X930" s="336"/>
    </row>
    <row r="931" spans="1:24" s="68" customFormat="1" ht="12.75" outlineLevel="1">
      <c r="A931" s="67"/>
      <c r="B931" s="336"/>
      <c r="C931" s="336"/>
      <c r="D931" s="336"/>
      <c r="E931" s="336"/>
      <c r="F931" s="336"/>
      <c r="G931" s="336"/>
      <c r="H931" s="336"/>
      <c r="I931" s="336"/>
      <c r="J931" s="336"/>
      <c r="K931" s="336"/>
      <c r="L931" s="336"/>
      <c r="M931" s="336"/>
      <c r="N931" s="336"/>
      <c r="O931" s="336"/>
      <c r="P931" s="336"/>
      <c r="Q931" s="336"/>
      <c r="R931" s="336"/>
      <c r="S931" s="336"/>
      <c r="T931" s="336"/>
      <c r="U931" s="336"/>
      <c r="V931" s="336"/>
      <c r="W931" s="336"/>
      <c r="X931" s="336"/>
    </row>
    <row r="932" spans="1:24" s="68" customFormat="1" ht="12.75" outlineLevel="1">
      <c r="A932" s="67"/>
      <c r="B932" s="336" t="s">
        <v>238</v>
      </c>
      <c r="C932" s="336"/>
      <c r="D932" s="336"/>
      <c r="E932" s="336"/>
      <c r="F932" s="336"/>
      <c r="G932" s="336"/>
      <c r="H932" s="336"/>
      <c r="I932" s="336"/>
      <c r="J932" s="336"/>
      <c r="K932" s="336"/>
      <c r="L932" s="336"/>
      <c r="M932" s="336"/>
      <c r="N932" s="336"/>
      <c r="O932" s="336"/>
      <c r="P932" s="336"/>
      <c r="Q932" s="336"/>
      <c r="R932" s="336"/>
      <c r="S932" s="336"/>
      <c r="T932" s="336"/>
      <c r="U932" s="336"/>
      <c r="V932" s="336"/>
      <c r="W932" s="336"/>
      <c r="X932" s="336"/>
    </row>
    <row r="933" spans="1:24" s="68" customFormat="1" ht="12.75" outlineLevel="1">
      <c r="A933" s="67"/>
      <c r="B933" s="336"/>
      <c r="C933" s="336"/>
      <c r="D933" s="336"/>
      <c r="E933" s="336"/>
      <c r="F933" s="336"/>
      <c r="G933" s="336"/>
      <c r="H933" s="336"/>
      <c r="I933" s="336"/>
      <c r="J933" s="336"/>
      <c r="K933" s="336"/>
      <c r="L933" s="336"/>
      <c r="M933" s="336"/>
      <c r="N933" s="336"/>
      <c r="O933" s="336"/>
      <c r="P933" s="336"/>
      <c r="Q933" s="336"/>
      <c r="R933" s="336"/>
      <c r="S933" s="336"/>
      <c r="T933" s="336"/>
      <c r="U933" s="336"/>
      <c r="V933" s="336"/>
      <c r="W933" s="336"/>
      <c r="X933" s="336"/>
    </row>
    <row r="934" spans="1:24" s="68" customFormat="1" ht="12.75" outlineLevel="1">
      <c r="A934" s="67"/>
      <c r="B934" s="336"/>
      <c r="C934" s="336"/>
      <c r="D934" s="336"/>
      <c r="E934" s="336"/>
      <c r="F934" s="336"/>
      <c r="G934" s="336"/>
      <c r="H934" s="336"/>
      <c r="I934" s="336"/>
      <c r="J934" s="336"/>
      <c r="K934" s="336"/>
      <c r="L934" s="336"/>
      <c r="M934" s="336"/>
      <c r="N934" s="336"/>
      <c r="O934" s="336"/>
      <c r="P934" s="336"/>
      <c r="Q934" s="336"/>
      <c r="R934" s="336"/>
      <c r="S934" s="336"/>
      <c r="T934" s="336"/>
      <c r="U934" s="336"/>
      <c r="V934" s="336"/>
      <c r="W934" s="336"/>
      <c r="X934" s="336"/>
    </row>
    <row r="935" spans="1:24" s="68" customFormat="1" ht="12.75" outlineLevel="1">
      <c r="A935" s="67"/>
      <c r="B935" s="336"/>
      <c r="C935" s="336"/>
      <c r="D935" s="336"/>
      <c r="E935" s="336"/>
      <c r="F935" s="336"/>
      <c r="G935" s="336"/>
      <c r="H935" s="336"/>
      <c r="I935" s="336"/>
      <c r="J935" s="336"/>
      <c r="K935" s="336"/>
      <c r="L935" s="336"/>
      <c r="M935" s="336"/>
      <c r="N935" s="336"/>
      <c r="O935" s="336"/>
      <c r="P935" s="336"/>
      <c r="Q935" s="336"/>
      <c r="R935" s="336"/>
      <c r="S935" s="336"/>
      <c r="T935" s="336"/>
      <c r="U935" s="336"/>
      <c r="V935" s="336"/>
      <c r="W935" s="336"/>
      <c r="X935" s="336"/>
    </row>
    <row r="936" spans="1:24" s="68" customFormat="1" ht="12.75" outlineLevel="1">
      <c r="A936" s="67"/>
      <c r="B936" s="336"/>
      <c r="C936" s="336"/>
      <c r="D936" s="336"/>
      <c r="E936" s="336"/>
      <c r="F936" s="336"/>
      <c r="G936" s="336"/>
      <c r="H936" s="336"/>
      <c r="I936" s="336"/>
      <c r="J936" s="336"/>
      <c r="K936" s="336"/>
      <c r="L936" s="336"/>
      <c r="M936" s="336"/>
      <c r="N936" s="336"/>
      <c r="O936" s="336"/>
      <c r="P936" s="336"/>
      <c r="Q936" s="336"/>
      <c r="R936" s="336"/>
      <c r="S936" s="336"/>
      <c r="T936" s="336"/>
      <c r="U936" s="336"/>
      <c r="V936" s="336"/>
      <c r="W936" s="336"/>
      <c r="X936" s="336"/>
    </row>
    <row r="937" spans="1:24" s="68" customFormat="1" ht="12.75" outlineLevel="1">
      <c r="A937" s="67"/>
      <c r="B937" s="336"/>
      <c r="C937" s="336"/>
      <c r="D937" s="336"/>
      <c r="E937" s="336"/>
      <c r="F937" s="336"/>
      <c r="G937" s="336"/>
      <c r="H937" s="336"/>
      <c r="I937" s="336"/>
      <c r="J937" s="336"/>
      <c r="K937" s="336"/>
      <c r="L937" s="336"/>
      <c r="M937" s="336"/>
      <c r="N937" s="336"/>
      <c r="O937" s="336"/>
      <c r="P937" s="336"/>
      <c r="Q937" s="336"/>
      <c r="R937" s="336"/>
      <c r="S937" s="336"/>
      <c r="T937" s="336"/>
      <c r="U937" s="336"/>
      <c r="V937" s="336"/>
      <c r="W937" s="336"/>
      <c r="X937" s="336"/>
    </row>
    <row r="938" spans="1:24" s="68" customFormat="1" ht="12.75" outlineLevel="1">
      <c r="A938" s="67"/>
      <c r="B938" s="336"/>
      <c r="C938" s="336"/>
      <c r="D938" s="336"/>
      <c r="E938" s="336"/>
      <c r="F938" s="336"/>
      <c r="G938" s="336"/>
      <c r="H938" s="336"/>
      <c r="I938" s="336"/>
      <c r="J938" s="336"/>
      <c r="K938" s="336"/>
      <c r="L938" s="336"/>
      <c r="M938" s="336"/>
      <c r="N938" s="336"/>
      <c r="O938" s="336"/>
      <c r="P938" s="336"/>
      <c r="Q938" s="336"/>
      <c r="R938" s="336"/>
      <c r="S938" s="336"/>
      <c r="T938" s="336"/>
      <c r="U938" s="336"/>
      <c r="V938" s="336"/>
      <c r="W938" s="336"/>
      <c r="X938" s="336"/>
    </row>
    <row r="939" spans="1:24" s="68" customFormat="1" ht="12.75" outlineLevel="1">
      <c r="A939" s="67"/>
      <c r="B939" s="336"/>
      <c r="C939" s="336"/>
      <c r="D939" s="336"/>
      <c r="E939" s="336"/>
      <c r="F939" s="336"/>
      <c r="G939" s="336"/>
      <c r="H939" s="336"/>
      <c r="I939" s="336"/>
      <c r="J939" s="336"/>
      <c r="K939" s="336"/>
      <c r="L939" s="336"/>
      <c r="M939" s="336"/>
      <c r="N939" s="336"/>
      <c r="O939" s="336"/>
      <c r="P939" s="336"/>
      <c r="Q939" s="336"/>
      <c r="R939" s="336"/>
      <c r="S939" s="336"/>
      <c r="T939" s="336"/>
      <c r="U939" s="336"/>
      <c r="V939" s="336"/>
      <c r="W939" s="336"/>
      <c r="X939" s="336"/>
    </row>
    <row r="940" spans="1:24" s="68" customFormat="1" ht="12.75" outlineLevel="1">
      <c r="A940" s="67"/>
      <c r="B940" s="336"/>
      <c r="C940" s="336"/>
      <c r="D940" s="336"/>
      <c r="E940" s="336"/>
      <c r="F940" s="336"/>
      <c r="G940" s="336"/>
      <c r="H940" s="336"/>
      <c r="I940" s="336"/>
      <c r="J940" s="336"/>
      <c r="K940" s="336"/>
      <c r="L940" s="336"/>
      <c r="M940" s="336"/>
      <c r="N940" s="336"/>
      <c r="O940" s="336"/>
      <c r="P940" s="336"/>
      <c r="Q940" s="336"/>
      <c r="R940" s="336"/>
      <c r="S940" s="336"/>
      <c r="T940" s="336"/>
      <c r="U940" s="336"/>
      <c r="V940" s="336"/>
      <c r="W940" s="336"/>
      <c r="X940" s="336"/>
    </row>
    <row r="941" spans="1:24" s="68" customFormat="1" ht="12.75" outlineLevel="1">
      <c r="A941" s="67"/>
      <c r="B941" s="336"/>
      <c r="C941" s="336"/>
      <c r="D941" s="336"/>
      <c r="E941" s="336"/>
      <c r="F941" s="336"/>
      <c r="G941" s="336"/>
      <c r="H941" s="336"/>
      <c r="I941" s="336"/>
      <c r="J941" s="336"/>
      <c r="K941" s="336"/>
      <c r="L941" s="336"/>
      <c r="M941" s="336"/>
      <c r="N941" s="336"/>
      <c r="O941" s="336"/>
      <c r="P941" s="336"/>
      <c r="Q941" s="336"/>
      <c r="R941" s="336"/>
      <c r="S941" s="336"/>
      <c r="T941" s="336"/>
      <c r="U941" s="336"/>
      <c r="V941" s="336"/>
      <c r="W941" s="336"/>
      <c r="X941" s="336"/>
    </row>
    <row r="942" spans="1:24" s="68" customFormat="1" ht="12.75" outlineLevel="1">
      <c r="A942" s="67"/>
      <c r="B942" s="336"/>
      <c r="C942" s="336"/>
      <c r="D942" s="336"/>
      <c r="E942" s="336"/>
      <c r="F942" s="336"/>
      <c r="G942" s="336"/>
      <c r="H942" s="336"/>
      <c r="I942" s="336"/>
      <c r="J942" s="336"/>
      <c r="K942" s="336"/>
      <c r="L942" s="336"/>
      <c r="M942" s="336"/>
      <c r="N942" s="336"/>
      <c r="O942" s="336"/>
      <c r="P942" s="336"/>
      <c r="Q942" s="336"/>
      <c r="R942" s="336"/>
      <c r="S942" s="336"/>
      <c r="T942" s="336"/>
      <c r="U942" s="336"/>
      <c r="V942" s="336"/>
      <c r="W942" s="336"/>
      <c r="X942" s="336"/>
    </row>
    <row r="943" spans="1:24" s="68" customFormat="1" ht="12.75" outlineLevel="1">
      <c r="A943" s="67"/>
      <c r="B943" s="336"/>
      <c r="C943" s="336"/>
      <c r="D943" s="336"/>
      <c r="E943" s="336"/>
      <c r="F943" s="336"/>
      <c r="G943" s="336"/>
      <c r="H943" s="336"/>
      <c r="I943" s="336"/>
      <c r="J943" s="336"/>
      <c r="K943" s="336"/>
      <c r="L943" s="336"/>
      <c r="M943" s="336"/>
      <c r="N943" s="336"/>
      <c r="O943" s="336"/>
      <c r="P943" s="336"/>
      <c r="Q943" s="336"/>
      <c r="R943" s="336"/>
      <c r="S943" s="336"/>
      <c r="T943" s="336"/>
      <c r="U943" s="336"/>
      <c r="V943" s="336"/>
      <c r="W943" s="336"/>
      <c r="X943" s="336"/>
    </row>
    <row r="944" spans="1:24" s="68" customFormat="1" ht="12.75" outlineLevel="1">
      <c r="A944" s="67"/>
      <c r="B944" s="336"/>
      <c r="C944" s="336"/>
      <c r="D944" s="336"/>
      <c r="E944" s="336"/>
      <c r="F944" s="336"/>
      <c r="G944" s="336"/>
      <c r="H944" s="336"/>
      <c r="I944" s="336"/>
      <c r="J944" s="336"/>
      <c r="K944" s="336"/>
      <c r="L944" s="336"/>
      <c r="M944" s="336"/>
      <c r="N944" s="336"/>
      <c r="O944" s="336"/>
      <c r="P944" s="336"/>
      <c r="Q944" s="336"/>
      <c r="R944" s="336"/>
      <c r="S944" s="336"/>
      <c r="T944" s="336"/>
      <c r="U944" s="336"/>
      <c r="V944" s="336"/>
      <c r="W944" s="336"/>
      <c r="X944" s="336"/>
    </row>
    <row r="945" spans="1:59" s="68" customFormat="1" ht="12.75" outlineLevel="1">
      <c r="A945" s="67"/>
      <c r="B945" s="336"/>
      <c r="C945" s="336"/>
      <c r="D945" s="336"/>
      <c r="E945" s="336"/>
      <c r="F945" s="336"/>
      <c r="G945" s="336"/>
      <c r="H945" s="336"/>
      <c r="I945" s="336"/>
      <c r="J945" s="336"/>
      <c r="K945" s="336"/>
      <c r="L945" s="336"/>
      <c r="M945" s="336"/>
      <c r="N945" s="336"/>
      <c r="O945" s="336"/>
      <c r="P945" s="336"/>
      <c r="Q945" s="336"/>
      <c r="R945" s="336"/>
      <c r="S945" s="336"/>
      <c r="T945" s="336"/>
      <c r="U945" s="336"/>
      <c r="V945" s="336"/>
      <c r="W945" s="336"/>
      <c r="X945" s="336"/>
    </row>
    <row r="946" spans="1:59" s="68" customFormat="1" ht="12.75" outlineLevel="1">
      <c r="A946" s="67"/>
      <c r="B946" s="336"/>
      <c r="C946" s="336"/>
      <c r="D946" s="336"/>
      <c r="E946" s="336"/>
      <c r="F946" s="336"/>
      <c r="G946" s="336"/>
      <c r="H946" s="336"/>
      <c r="I946" s="336"/>
      <c r="J946" s="336"/>
      <c r="K946" s="336"/>
      <c r="L946" s="336"/>
      <c r="M946" s="336"/>
      <c r="N946" s="336"/>
      <c r="O946" s="336"/>
      <c r="P946" s="336"/>
      <c r="Q946" s="336"/>
      <c r="R946" s="336"/>
      <c r="S946" s="336"/>
      <c r="T946" s="336"/>
      <c r="U946" s="336"/>
      <c r="V946" s="336"/>
      <c r="W946" s="336"/>
      <c r="X946" s="336"/>
    </row>
    <row r="947" spans="1:59" s="68" customFormat="1" ht="12.75" outlineLevel="1">
      <c r="A947" s="67"/>
      <c r="B947" s="336"/>
      <c r="C947" s="336"/>
      <c r="D947" s="336"/>
      <c r="E947" s="336"/>
      <c r="F947" s="336"/>
      <c r="G947" s="336"/>
      <c r="H947" s="336"/>
      <c r="I947" s="336"/>
      <c r="J947" s="336"/>
      <c r="K947" s="336"/>
      <c r="L947" s="336"/>
      <c r="M947" s="336"/>
      <c r="N947" s="336"/>
      <c r="O947" s="336"/>
      <c r="P947" s="336"/>
      <c r="Q947" s="336"/>
      <c r="R947" s="336"/>
      <c r="S947" s="336"/>
      <c r="T947" s="336"/>
      <c r="U947" s="336"/>
      <c r="V947" s="336"/>
      <c r="W947" s="336"/>
      <c r="X947" s="336"/>
    </row>
    <row r="948" spans="1:59" s="68" customFormat="1" ht="12.75" outlineLevel="1">
      <c r="A948" s="67"/>
      <c r="B948" s="336"/>
      <c r="C948" s="336"/>
      <c r="D948" s="336"/>
      <c r="E948" s="336"/>
      <c r="F948" s="336"/>
      <c r="G948" s="336"/>
      <c r="H948" s="336"/>
      <c r="I948" s="336"/>
      <c r="J948" s="336"/>
      <c r="K948" s="336"/>
      <c r="L948" s="336"/>
      <c r="M948" s="336"/>
      <c r="N948" s="336"/>
      <c r="O948" s="336"/>
      <c r="P948" s="336"/>
      <c r="Q948" s="336"/>
      <c r="R948" s="336"/>
      <c r="S948" s="336"/>
      <c r="T948" s="336"/>
      <c r="U948" s="336"/>
      <c r="V948" s="336"/>
      <c r="W948" s="336"/>
      <c r="X948" s="336"/>
    </row>
    <row r="949" spans="1:59" s="68" customFormat="1" ht="12.75" outlineLevel="1">
      <c r="A949" s="67"/>
      <c r="B949" s="336" t="s">
        <v>239</v>
      </c>
      <c r="C949" s="336"/>
      <c r="D949" s="336"/>
      <c r="E949" s="336"/>
      <c r="F949" s="336"/>
      <c r="G949" s="336"/>
      <c r="H949" s="336"/>
      <c r="I949" s="336"/>
      <c r="J949" s="336"/>
      <c r="K949" s="336"/>
      <c r="L949" s="336"/>
      <c r="M949" s="336"/>
      <c r="N949" s="336"/>
      <c r="O949" s="336"/>
      <c r="P949" s="336"/>
      <c r="Q949" s="336"/>
      <c r="R949" s="336"/>
      <c r="S949" s="336"/>
      <c r="T949" s="336"/>
      <c r="U949" s="336"/>
      <c r="V949" s="336"/>
      <c r="W949" s="336"/>
      <c r="X949" s="336"/>
    </row>
    <row r="950" spans="1:59" s="68" customFormat="1" ht="12.75" outlineLevel="1">
      <c r="A950" s="67"/>
      <c r="B950" s="336"/>
      <c r="C950" s="336"/>
      <c r="D950" s="336"/>
      <c r="E950" s="336"/>
      <c r="F950" s="336"/>
      <c r="G950" s="336"/>
      <c r="H950" s="336"/>
      <c r="I950" s="336"/>
      <c r="J950" s="336"/>
      <c r="K950" s="336"/>
      <c r="L950" s="336"/>
      <c r="M950" s="336"/>
      <c r="N950" s="336"/>
      <c r="O950" s="336"/>
      <c r="P950" s="336"/>
      <c r="Q950" s="336"/>
      <c r="R950" s="336"/>
      <c r="S950" s="336"/>
      <c r="T950" s="336"/>
      <c r="U950" s="336"/>
      <c r="V950" s="336"/>
      <c r="W950" s="336"/>
      <c r="X950" s="336"/>
    </row>
    <row r="951" spans="1:59">
      <c r="AG951" s="25"/>
      <c r="AL951" s="25"/>
      <c r="AN951" s="25"/>
      <c r="AS951" s="25"/>
      <c r="AU951" s="25"/>
      <c r="AZ951" s="25"/>
      <c r="BB951" s="25"/>
      <c r="BG951" s="25"/>
    </row>
    <row r="952" spans="1:59" ht="15.75" customHeight="1">
      <c r="B952" s="97"/>
      <c r="C952" s="97"/>
      <c r="D952" s="97"/>
      <c r="E952" s="97"/>
      <c r="F952" s="97"/>
      <c r="G952" s="97"/>
      <c r="H952" s="97"/>
      <c r="I952" s="97"/>
      <c r="J952" s="97"/>
      <c r="K952" s="97"/>
      <c r="L952" s="97"/>
      <c r="M952" s="97"/>
      <c r="N952" s="97"/>
      <c r="O952" s="147"/>
      <c r="P952" s="147"/>
      <c r="Q952" s="147"/>
      <c r="R952" s="147"/>
      <c r="S952" s="97"/>
      <c r="T952" s="128"/>
      <c r="AG952" s="25"/>
      <c r="AL952" s="25"/>
      <c r="AN952" s="25"/>
      <c r="AS952" s="25"/>
      <c r="AU952" s="25"/>
      <c r="AZ952" s="25"/>
      <c r="BB952" s="25"/>
      <c r="BG952" s="25"/>
    </row>
    <row r="953" spans="1:59">
      <c r="A953" s="303" t="s">
        <v>233</v>
      </c>
      <c r="B953" s="303"/>
      <c r="C953" s="332" t="s">
        <v>405</v>
      </c>
      <c r="D953" s="332"/>
      <c r="E953" s="332"/>
      <c r="F953" s="332"/>
      <c r="G953" s="332"/>
      <c r="H953" s="332"/>
      <c r="I953" s="332"/>
      <c r="J953" s="332"/>
      <c r="K953" s="332"/>
      <c r="L953" s="332"/>
      <c r="M953" s="332"/>
      <c r="N953" s="332"/>
      <c r="O953" s="332"/>
      <c r="AG953" s="25"/>
      <c r="AL953" s="25"/>
      <c r="AN953" s="25"/>
      <c r="AS953" s="25"/>
      <c r="AU953" s="25"/>
      <c r="AZ953" s="25"/>
      <c r="BB953" s="25"/>
      <c r="BG953" s="25"/>
    </row>
    <row r="954" spans="1:59" ht="15.75" customHeight="1">
      <c r="B954" s="305" t="s">
        <v>406</v>
      </c>
      <c r="C954" s="305"/>
      <c r="D954" s="305"/>
      <c r="E954" s="305"/>
      <c r="F954" s="305"/>
      <c r="G954" s="305"/>
      <c r="H954" s="305"/>
      <c r="I954" s="305"/>
      <c r="J954" s="305"/>
      <c r="K954" s="305"/>
      <c r="L954" s="305"/>
      <c r="M954" s="305"/>
      <c r="N954" s="305"/>
      <c r="O954" s="305"/>
      <c r="P954" s="305"/>
      <c r="Q954" s="305"/>
      <c r="R954" s="305"/>
      <c r="S954" s="305"/>
      <c r="T954" s="305"/>
      <c r="AG954" s="25"/>
      <c r="AL954" s="25"/>
      <c r="AN954" s="25"/>
      <c r="AS954" s="25"/>
      <c r="AU954" s="25"/>
      <c r="AZ954" s="25"/>
      <c r="BB954" s="25"/>
      <c r="BG954" s="25"/>
    </row>
    <row r="955" spans="1:59" ht="15.75" customHeight="1">
      <c r="B955" s="305"/>
      <c r="C955" s="305"/>
      <c r="D955" s="305"/>
      <c r="E955" s="305"/>
      <c r="F955" s="305"/>
      <c r="G955" s="305"/>
      <c r="H955" s="305"/>
      <c r="I955" s="305"/>
      <c r="J955" s="305"/>
      <c r="K955" s="305"/>
      <c r="L955" s="305"/>
      <c r="M955" s="305"/>
      <c r="N955" s="305"/>
      <c r="O955" s="305"/>
      <c r="P955" s="305"/>
      <c r="Q955" s="305"/>
      <c r="R955" s="305"/>
      <c r="S955" s="305"/>
      <c r="T955" s="305"/>
      <c r="AG955" s="25"/>
      <c r="AL955" s="25"/>
      <c r="AN955" s="25"/>
      <c r="AS955" s="25"/>
      <c r="AU955" s="25"/>
      <c r="AZ955" s="25"/>
      <c r="BB955" s="25"/>
      <c r="BG955" s="25"/>
    </row>
    <row r="956" spans="1:59" ht="15.75" customHeight="1">
      <c r="B956" s="305"/>
      <c r="C956" s="305"/>
      <c r="D956" s="305"/>
      <c r="E956" s="305"/>
      <c r="F956" s="305"/>
      <c r="G956" s="305"/>
      <c r="H956" s="305"/>
      <c r="I956" s="305"/>
      <c r="J956" s="305"/>
      <c r="K956" s="305"/>
      <c r="L956" s="305"/>
      <c r="M956" s="305"/>
      <c r="N956" s="305"/>
      <c r="O956" s="305"/>
      <c r="P956" s="305"/>
      <c r="Q956" s="305"/>
      <c r="R956" s="305"/>
      <c r="S956" s="305"/>
      <c r="T956" s="305"/>
      <c r="AG956" s="25"/>
      <c r="AL956" s="25"/>
      <c r="AN956" s="25"/>
      <c r="AS956" s="25"/>
      <c r="AU956" s="25"/>
      <c r="AZ956" s="25"/>
      <c r="BB956" s="25"/>
      <c r="BG956" s="25"/>
    </row>
    <row r="957" spans="1:59">
      <c r="B957" s="338" t="s">
        <v>241</v>
      </c>
      <c r="C957" s="338"/>
      <c r="D957" s="338"/>
      <c r="E957" s="338"/>
      <c r="F957" s="338"/>
      <c r="G957" s="338"/>
      <c r="H957" s="338"/>
      <c r="I957" s="339" t="s">
        <v>163</v>
      </c>
      <c r="J957" s="339"/>
      <c r="K957" s="307">
        <v>22.8</v>
      </c>
      <c r="L957" s="307"/>
      <c r="M957" s="307"/>
      <c r="O957" s="308"/>
      <c r="P957" s="308"/>
      <c r="Q957" s="308"/>
      <c r="R957" s="308"/>
      <c r="S957" s="79" t="s">
        <v>107</v>
      </c>
      <c r="T957" s="309">
        <f>K957*O957</f>
        <v>0</v>
      </c>
      <c r="U957" s="309"/>
      <c r="V957" s="309"/>
      <c r="W957" s="309"/>
      <c r="X957" s="309"/>
      <c r="AG957" s="310"/>
      <c r="AH957" s="310"/>
      <c r="AI957" s="310"/>
      <c r="AJ957" s="291"/>
      <c r="AK957" s="291"/>
      <c r="AL957" s="291"/>
      <c r="AN957" s="310"/>
      <c r="AO957" s="310"/>
      <c r="AP957" s="310"/>
      <c r="AQ957" s="291"/>
      <c r="AR957" s="291"/>
      <c r="AS957" s="291"/>
      <c r="AU957" s="310"/>
      <c r="AV957" s="310"/>
      <c r="AW957" s="310"/>
      <c r="AX957" s="291"/>
      <c r="AY957" s="291"/>
      <c r="AZ957" s="291"/>
      <c r="BB957" s="310"/>
      <c r="BC957" s="310"/>
      <c r="BD957" s="310"/>
      <c r="BE957" s="291"/>
      <c r="BF957" s="291"/>
      <c r="BG957" s="291"/>
    </row>
    <row r="958" spans="1:59">
      <c r="B958" s="83"/>
      <c r="C958" s="83"/>
      <c r="D958" s="83"/>
      <c r="E958" s="83"/>
      <c r="F958" s="83"/>
      <c r="G958" s="83"/>
      <c r="H958" s="83"/>
      <c r="I958" s="26"/>
      <c r="J958" s="26"/>
      <c r="K958" s="78"/>
      <c r="L958" s="79"/>
      <c r="M958" s="79"/>
      <c r="O958" s="145"/>
      <c r="P958" s="145"/>
      <c r="Q958" s="145"/>
      <c r="R958" s="145"/>
      <c r="S958" s="79"/>
      <c r="T958" s="116"/>
      <c r="U958" s="116"/>
      <c r="V958" s="116"/>
      <c r="W958" s="116"/>
      <c r="X958" s="116"/>
      <c r="AG958" s="81"/>
      <c r="AH958" s="81"/>
      <c r="AI958" s="81"/>
      <c r="AJ958" s="80"/>
      <c r="AK958" s="80"/>
      <c r="AL958" s="80"/>
      <c r="AN958" s="81"/>
      <c r="AO958" s="81"/>
      <c r="AP958" s="81"/>
      <c r="AQ958" s="80"/>
      <c r="AR958" s="80"/>
      <c r="AS958" s="80"/>
      <c r="AU958" s="81"/>
      <c r="AV958" s="81"/>
      <c r="AW958" s="81"/>
      <c r="AX958" s="80"/>
      <c r="AY958" s="80"/>
      <c r="AZ958" s="80"/>
      <c r="BB958" s="81"/>
      <c r="BC958" s="81"/>
      <c r="BD958" s="81"/>
      <c r="BE958" s="80"/>
      <c r="BF958" s="80"/>
      <c r="BG958" s="80"/>
    </row>
    <row r="959" spans="1:59" ht="15" customHeight="1">
      <c r="A959" s="303" t="s">
        <v>235</v>
      </c>
      <c r="B959" s="303"/>
      <c r="C959" s="332" t="s">
        <v>407</v>
      </c>
      <c r="D959" s="332"/>
      <c r="E959" s="332"/>
      <c r="F959" s="332"/>
      <c r="G959" s="332"/>
      <c r="H959" s="332"/>
      <c r="I959" s="332"/>
      <c r="J959" s="332"/>
      <c r="K959" s="332"/>
      <c r="L959" s="332"/>
      <c r="M959" s="332"/>
      <c r="N959" s="332"/>
      <c r="O959" s="332"/>
      <c r="AG959" s="25"/>
      <c r="AL959" s="25"/>
      <c r="AN959" s="25"/>
      <c r="AS959" s="25"/>
      <c r="AU959" s="25"/>
      <c r="AZ959" s="25"/>
      <c r="BB959" s="25"/>
      <c r="BG959" s="25"/>
    </row>
    <row r="960" spans="1:59" ht="15" customHeight="1">
      <c r="B960" s="305" t="s">
        <v>408</v>
      </c>
      <c r="C960" s="305"/>
      <c r="D960" s="305"/>
      <c r="E960" s="305"/>
      <c r="F960" s="305"/>
      <c r="G960" s="305"/>
      <c r="H960" s="305"/>
      <c r="I960" s="305"/>
      <c r="J960" s="305"/>
      <c r="K960" s="305"/>
      <c r="L960" s="305"/>
      <c r="M960" s="305"/>
      <c r="N960" s="305"/>
      <c r="O960" s="305"/>
      <c r="P960" s="305"/>
      <c r="Q960" s="305"/>
      <c r="R960" s="305"/>
      <c r="S960" s="305"/>
      <c r="T960" s="305"/>
      <c r="AG960" s="25"/>
      <c r="AL960" s="25"/>
      <c r="AN960" s="25"/>
      <c r="AS960" s="25"/>
      <c r="AU960" s="25"/>
      <c r="AZ960" s="25"/>
      <c r="BB960" s="25"/>
      <c r="BG960" s="25"/>
    </row>
    <row r="961" spans="1:59" ht="15" customHeight="1">
      <c r="B961" s="305"/>
      <c r="C961" s="305"/>
      <c r="D961" s="305"/>
      <c r="E961" s="305"/>
      <c r="F961" s="305"/>
      <c r="G961" s="305"/>
      <c r="H961" s="305"/>
      <c r="I961" s="305"/>
      <c r="J961" s="305"/>
      <c r="K961" s="305"/>
      <c r="L961" s="305"/>
      <c r="M961" s="305"/>
      <c r="N961" s="305"/>
      <c r="O961" s="305"/>
      <c r="P961" s="305"/>
      <c r="Q961" s="305"/>
      <c r="R961" s="305"/>
      <c r="S961" s="305"/>
      <c r="T961" s="305"/>
      <c r="AG961" s="25"/>
      <c r="AL961" s="25"/>
      <c r="AN961" s="25"/>
      <c r="AS961" s="25"/>
      <c r="AU961" s="25"/>
      <c r="AZ961" s="25"/>
      <c r="BB961" s="25"/>
      <c r="BG961" s="25"/>
    </row>
    <row r="962" spans="1:59" ht="17.25" customHeight="1">
      <c r="B962" s="305"/>
      <c r="C962" s="305"/>
      <c r="D962" s="305"/>
      <c r="E962" s="305"/>
      <c r="F962" s="305"/>
      <c r="G962" s="305"/>
      <c r="H962" s="305"/>
      <c r="I962" s="305"/>
      <c r="J962" s="305"/>
      <c r="K962" s="305"/>
      <c r="L962" s="305"/>
      <c r="M962" s="305"/>
      <c r="N962" s="305"/>
      <c r="O962" s="305"/>
      <c r="P962" s="305"/>
      <c r="Q962" s="305"/>
      <c r="R962" s="305"/>
      <c r="S962" s="305"/>
      <c r="T962" s="305"/>
      <c r="AG962" s="25"/>
      <c r="AL962" s="25"/>
      <c r="AN962" s="25"/>
      <c r="AS962" s="25"/>
      <c r="AU962" s="25"/>
      <c r="AZ962" s="25"/>
      <c r="BB962" s="25"/>
      <c r="BG962" s="25"/>
    </row>
    <row r="963" spans="1:59" ht="15" customHeight="1">
      <c r="B963" s="338" t="s">
        <v>241</v>
      </c>
      <c r="C963" s="338"/>
      <c r="D963" s="338"/>
      <c r="E963" s="338"/>
      <c r="F963" s="338"/>
      <c r="G963" s="338"/>
      <c r="H963" s="338"/>
      <c r="I963" s="303" t="str">
        <f>[1]XI__KAM!L51</f>
        <v>m'</v>
      </c>
      <c r="J963" s="303"/>
      <c r="K963" s="307">
        <v>5.15</v>
      </c>
      <c r="L963" s="307"/>
      <c r="M963" s="307"/>
      <c r="O963" s="308"/>
      <c r="P963" s="308"/>
      <c r="Q963" s="308"/>
      <c r="R963" s="308"/>
      <c r="S963" s="79" t="s">
        <v>107</v>
      </c>
      <c r="T963" s="309">
        <f>K963*O963</f>
        <v>0</v>
      </c>
      <c r="U963" s="309"/>
      <c r="V963" s="309"/>
      <c r="W963" s="309"/>
      <c r="X963" s="309"/>
      <c r="AG963" s="310"/>
      <c r="AH963" s="310"/>
      <c r="AI963" s="310"/>
      <c r="AJ963" s="291"/>
      <c r="AK963" s="291"/>
      <c r="AL963" s="291"/>
      <c r="AN963" s="310"/>
      <c r="AO963" s="310"/>
      <c r="AP963" s="310"/>
      <c r="AQ963" s="291"/>
      <c r="AR963" s="291"/>
      <c r="AS963" s="291"/>
      <c r="AU963" s="310"/>
      <c r="AV963" s="310"/>
      <c r="AW963" s="310"/>
      <c r="AX963" s="291"/>
      <c r="AY963" s="291"/>
      <c r="AZ963" s="291"/>
      <c r="BB963" s="310"/>
      <c r="BC963" s="310"/>
      <c r="BD963" s="310"/>
      <c r="BE963" s="291"/>
      <c r="BF963" s="291"/>
      <c r="BG963" s="291"/>
    </row>
    <row r="964" spans="1:59" ht="15" customHeight="1">
      <c r="B964" s="83"/>
      <c r="C964" s="83"/>
      <c r="D964" s="83"/>
      <c r="E964" s="83"/>
      <c r="F964" s="83"/>
      <c r="G964" s="83"/>
      <c r="H964" s="83"/>
      <c r="I964" s="26"/>
      <c r="J964" s="26"/>
      <c r="K964" s="78"/>
      <c r="L964" s="79"/>
      <c r="M964" s="79"/>
      <c r="O964" s="145"/>
      <c r="P964" s="145"/>
      <c r="Q964" s="145"/>
      <c r="R964" s="145"/>
      <c r="S964" s="79"/>
      <c r="T964" s="116"/>
      <c r="U964" s="116"/>
      <c r="V964" s="116"/>
      <c r="W964" s="116"/>
      <c r="X964" s="116"/>
      <c r="AG964" s="81"/>
      <c r="AH964" s="81"/>
      <c r="AI964" s="81"/>
      <c r="AJ964" s="80"/>
      <c r="AK964" s="80"/>
      <c r="AL964" s="80"/>
      <c r="AN964" s="81"/>
      <c r="AO964" s="81"/>
      <c r="AP964" s="81"/>
      <c r="AQ964" s="80"/>
      <c r="AR964" s="80"/>
      <c r="AS964" s="80"/>
      <c r="AU964" s="81"/>
      <c r="AV964" s="81"/>
      <c r="AW964" s="81"/>
      <c r="AX964" s="80"/>
      <c r="AY964" s="80"/>
      <c r="AZ964" s="80"/>
      <c r="BB964" s="81"/>
      <c r="BC964" s="81"/>
      <c r="BD964" s="81"/>
      <c r="BE964" s="80"/>
      <c r="BF964" s="80"/>
      <c r="BG964" s="80"/>
    </row>
    <row r="965" spans="1:59" ht="16.5" thickBot="1">
      <c r="B965" s="83"/>
      <c r="C965" s="83"/>
      <c r="D965" s="83"/>
      <c r="E965" s="83"/>
      <c r="F965" s="83"/>
      <c r="G965" s="83"/>
      <c r="H965" s="83"/>
      <c r="I965" s="83"/>
      <c r="J965" s="83"/>
      <c r="K965" s="78"/>
      <c r="L965" s="79"/>
      <c r="M965" s="79"/>
      <c r="O965" s="145"/>
      <c r="P965" s="145"/>
      <c r="Q965" s="145"/>
      <c r="R965" s="145"/>
      <c r="S965" s="79"/>
      <c r="T965" s="116"/>
      <c r="U965" s="116"/>
      <c r="V965" s="116"/>
      <c r="W965" s="116"/>
      <c r="X965" s="116"/>
      <c r="AG965" s="81"/>
      <c r="AH965" s="81"/>
      <c r="AI965" s="81"/>
      <c r="AJ965" s="80"/>
      <c r="AK965" s="80"/>
      <c r="AL965" s="80"/>
      <c r="AN965" s="81"/>
      <c r="AO965" s="81"/>
      <c r="AP965" s="81"/>
      <c r="AQ965" s="80"/>
      <c r="AR965" s="80"/>
      <c r="AS965" s="80"/>
      <c r="AU965" s="81"/>
      <c r="AV965" s="81"/>
      <c r="AW965" s="81"/>
      <c r="AX965" s="80"/>
      <c r="AY965" s="80"/>
      <c r="AZ965" s="80"/>
      <c r="BB965" s="81"/>
      <c r="BC965" s="81"/>
      <c r="BD965" s="81"/>
      <c r="BE965" s="80"/>
      <c r="BF965" s="80"/>
      <c r="BG965" s="80"/>
    </row>
    <row r="966" spans="1:59" ht="16.5" customHeight="1" thickBot="1">
      <c r="A966" s="85" t="str">
        <f>A923</f>
        <v>9.</v>
      </c>
      <c r="B966" s="323" t="str">
        <f>B923</f>
        <v>KAMENOREZAČKI RADOVI</v>
      </c>
      <c r="C966" s="323"/>
      <c r="D966" s="323"/>
      <c r="E966" s="323"/>
      <c r="F966" s="323"/>
      <c r="G966" s="323"/>
      <c r="H966" s="323"/>
      <c r="I966" s="323"/>
      <c r="J966" s="323"/>
      <c r="K966" s="323"/>
      <c r="L966" s="323"/>
      <c r="M966" s="323"/>
      <c r="N966" s="323"/>
      <c r="O966" s="324" t="s">
        <v>108</v>
      </c>
      <c r="P966" s="324"/>
      <c r="Q966" s="324"/>
      <c r="R966" s="324"/>
      <c r="S966" s="86" t="s">
        <v>107</v>
      </c>
      <c r="T966" s="325">
        <f>SUM(T957:X963)</f>
        <v>0</v>
      </c>
      <c r="U966" s="325"/>
      <c r="V966" s="325"/>
      <c r="W966" s="325"/>
      <c r="X966" s="325"/>
      <c r="AG966" s="291"/>
      <c r="AH966" s="291"/>
      <c r="AI966" s="291"/>
      <c r="AJ966" s="291"/>
      <c r="AK966" s="291"/>
      <c r="AL966" s="291"/>
      <c r="AN966" s="291"/>
      <c r="AO966" s="291"/>
      <c r="AP966" s="291"/>
      <c r="AQ966" s="291"/>
      <c r="AR966" s="291"/>
      <c r="AS966" s="291"/>
      <c r="AU966" s="291"/>
      <c r="AV966" s="291"/>
      <c r="AW966" s="291"/>
      <c r="AX966" s="291"/>
      <c r="AY966" s="291"/>
      <c r="AZ966" s="291"/>
      <c r="BB966" s="291"/>
      <c r="BC966" s="291"/>
      <c r="BD966" s="291"/>
      <c r="BE966" s="291"/>
      <c r="BF966" s="291"/>
      <c r="BG966" s="291"/>
    </row>
    <row r="967" spans="1:59" ht="16.5" thickBot="1">
      <c r="A967" s="173">
        <v>10</v>
      </c>
      <c r="B967" s="331" t="str">
        <f>C65</f>
        <v>PARKETARSKI RADOVI</v>
      </c>
      <c r="C967" s="331"/>
      <c r="D967" s="331"/>
      <c r="E967" s="331"/>
      <c r="F967" s="331"/>
      <c r="G967" s="331"/>
      <c r="H967" s="331"/>
      <c r="I967" s="331"/>
      <c r="J967" s="331"/>
      <c r="K967" s="331"/>
      <c r="L967" s="331"/>
      <c r="M967" s="331"/>
      <c r="N967" s="331"/>
      <c r="O967" s="331"/>
      <c r="P967" s="331"/>
      <c r="Q967" s="331"/>
      <c r="R967" s="331"/>
      <c r="S967" s="331"/>
      <c r="T967" s="331"/>
      <c r="U967" s="331"/>
      <c r="V967" s="331"/>
      <c r="W967" s="331"/>
      <c r="X967" s="331"/>
      <c r="AG967" s="25"/>
      <c r="AL967" s="25"/>
      <c r="AN967" s="25"/>
      <c r="AS967" s="25"/>
      <c r="AU967" s="25"/>
      <c r="AZ967" s="25"/>
      <c r="BB967" s="25"/>
      <c r="BG967" s="25"/>
    </row>
    <row r="968" spans="1:59">
      <c r="AG968" s="25"/>
      <c r="AL968" s="25"/>
      <c r="AN968" s="25"/>
      <c r="AS968" s="25"/>
      <c r="AU968" s="25"/>
      <c r="AZ968" s="25"/>
      <c r="BB968" s="25"/>
      <c r="BG968" s="25"/>
    </row>
    <row r="969" spans="1:59" s="68" customFormat="1" ht="12.75" outlineLevel="1">
      <c r="A969" s="67"/>
      <c r="B969" s="337" t="s">
        <v>315</v>
      </c>
      <c r="C969" s="337"/>
      <c r="D969" s="337"/>
      <c r="E969" s="337"/>
      <c r="F969" s="337"/>
      <c r="G969" s="337"/>
      <c r="H969" s="337"/>
      <c r="I969" s="337"/>
      <c r="J969" s="337"/>
      <c r="K969" s="337"/>
      <c r="L969" s="337"/>
      <c r="M969" s="337"/>
      <c r="N969" s="337"/>
      <c r="O969" s="337"/>
      <c r="P969" s="337"/>
      <c r="Q969" s="337"/>
      <c r="R969" s="337"/>
      <c r="S969" s="337"/>
      <c r="T969" s="337"/>
      <c r="U969" s="337"/>
      <c r="V969" s="337"/>
      <c r="W969" s="337"/>
      <c r="X969" s="337"/>
    </row>
    <row r="970" spans="1:59" s="68" customFormat="1" ht="12.75" outlineLevel="1">
      <c r="A970" s="67"/>
      <c r="B970" s="337"/>
      <c r="C970" s="337"/>
      <c r="D970" s="337"/>
      <c r="E970" s="337"/>
      <c r="F970" s="337"/>
      <c r="G970" s="337"/>
      <c r="H970" s="337"/>
      <c r="I970" s="337"/>
      <c r="J970" s="337"/>
      <c r="K970" s="337"/>
      <c r="L970" s="337"/>
      <c r="M970" s="337"/>
      <c r="N970" s="337"/>
      <c r="O970" s="337"/>
      <c r="P970" s="337"/>
      <c r="Q970" s="337"/>
      <c r="R970" s="337"/>
      <c r="S970" s="337"/>
      <c r="T970" s="337"/>
      <c r="U970" s="337"/>
      <c r="V970" s="337"/>
      <c r="W970" s="337"/>
      <c r="X970" s="337"/>
    </row>
    <row r="971" spans="1:59" s="68" customFormat="1" ht="12.75" outlineLevel="1">
      <c r="A971" s="67"/>
      <c r="B971" s="336" t="s">
        <v>236</v>
      </c>
      <c r="C971" s="336"/>
      <c r="D971" s="336"/>
      <c r="E971" s="336"/>
      <c r="F971" s="336"/>
      <c r="G971" s="336"/>
      <c r="H971" s="336"/>
      <c r="I971" s="336"/>
      <c r="J971" s="336"/>
      <c r="K971" s="336"/>
      <c r="L971" s="336"/>
      <c r="M971" s="336"/>
      <c r="N971" s="336"/>
      <c r="O971" s="336"/>
      <c r="P971" s="336"/>
      <c r="Q971" s="336"/>
      <c r="R971" s="336"/>
      <c r="S971" s="336"/>
      <c r="T971" s="336"/>
      <c r="U971" s="336"/>
      <c r="V971" s="336"/>
      <c r="W971" s="336"/>
      <c r="X971" s="336"/>
    </row>
    <row r="972" spans="1:59" s="68" customFormat="1" ht="12.75" outlineLevel="1">
      <c r="A972" s="67"/>
      <c r="B972" s="336"/>
      <c r="C972" s="336"/>
      <c r="D972" s="336"/>
      <c r="E972" s="336"/>
      <c r="F972" s="336"/>
      <c r="G972" s="336"/>
      <c r="H972" s="336"/>
      <c r="I972" s="336"/>
      <c r="J972" s="336"/>
      <c r="K972" s="336"/>
      <c r="L972" s="336"/>
      <c r="M972" s="336"/>
      <c r="N972" s="336"/>
      <c r="O972" s="336"/>
      <c r="P972" s="336"/>
      <c r="Q972" s="336"/>
      <c r="R972" s="336"/>
      <c r="S972" s="336"/>
      <c r="T972" s="336"/>
      <c r="U972" s="336"/>
      <c r="V972" s="336"/>
      <c r="W972" s="336"/>
      <c r="X972" s="336"/>
    </row>
    <row r="973" spans="1:59" s="68" customFormat="1" ht="12.75" outlineLevel="1">
      <c r="A973" s="67"/>
      <c r="B973" s="336"/>
      <c r="C973" s="336"/>
      <c r="D973" s="336"/>
      <c r="E973" s="336"/>
      <c r="F973" s="336"/>
      <c r="G973" s="336"/>
      <c r="H973" s="336"/>
      <c r="I973" s="336"/>
      <c r="J973" s="336"/>
      <c r="K973" s="336"/>
      <c r="L973" s="336"/>
      <c r="M973" s="336"/>
      <c r="N973" s="336"/>
      <c r="O973" s="336"/>
      <c r="P973" s="336"/>
      <c r="Q973" s="336"/>
      <c r="R973" s="336"/>
      <c r="S973" s="336"/>
      <c r="T973" s="336"/>
      <c r="U973" s="336"/>
      <c r="V973" s="336"/>
      <c r="W973" s="336"/>
      <c r="X973" s="336"/>
    </row>
    <row r="974" spans="1:59" s="68" customFormat="1" ht="12.75" outlineLevel="1">
      <c r="A974" s="67"/>
      <c r="B974" s="336" t="s">
        <v>243</v>
      </c>
      <c r="C974" s="336"/>
      <c r="D974" s="336"/>
      <c r="E974" s="336"/>
      <c r="F974" s="336"/>
      <c r="G974" s="336"/>
      <c r="H974" s="336"/>
      <c r="I974" s="336"/>
      <c r="J974" s="336"/>
      <c r="K974" s="336"/>
      <c r="L974" s="336"/>
      <c r="M974" s="336"/>
      <c r="N974" s="336"/>
      <c r="O974" s="336"/>
      <c r="P974" s="336"/>
      <c r="Q974" s="336"/>
      <c r="R974" s="336"/>
      <c r="S974" s="336"/>
      <c r="T974" s="336"/>
      <c r="U974" s="336"/>
      <c r="V974" s="336"/>
      <c r="W974" s="336"/>
      <c r="X974" s="336"/>
    </row>
    <row r="975" spans="1:59" s="68" customFormat="1" ht="12.75" outlineLevel="1">
      <c r="A975" s="67"/>
      <c r="B975" s="336"/>
      <c r="C975" s="336"/>
      <c r="D975" s="336"/>
      <c r="E975" s="336"/>
      <c r="F975" s="336"/>
      <c r="G975" s="336"/>
      <c r="H975" s="336"/>
      <c r="I975" s="336"/>
      <c r="J975" s="336"/>
      <c r="K975" s="336"/>
      <c r="L975" s="336"/>
      <c r="M975" s="336"/>
      <c r="N975" s="336"/>
      <c r="O975" s="336"/>
      <c r="P975" s="336"/>
      <c r="Q975" s="336"/>
      <c r="R975" s="336"/>
      <c r="S975" s="336"/>
      <c r="T975" s="336"/>
      <c r="U975" s="336"/>
      <c r="V975" s="336"/>
      <c r="W975" s="336"/>
      <c r="X975" s="336"/>
    </row>
    <row r="976" spans="1:59" s="68" customFormat="1" ht="12.75" outlineLevel="1">
      <c r="A976" s="67"/>
      <c r="B976" s="336" t="s">
        <v>244</v>
      </c>
      <c r="C976" s="336"/>
      <c r="D976" s="336"/>
      <c r="E976" s="336"/>
      <c r="F976" s="336"/>
      <c r="G976" s="336"/>
      <c r="H976" s="336"/>
      <c r="I976" s="336"/>
      <c r="J976" s="336"/>
      <c r="K976" s="336"/>
      <c r="L976" s="336"/>
      <c r="M976" s="336"/>
      <c r="N976" s="336"/>
      <c r="O976" s="336"/>
      <c r="P976" s="336"/>
      <c r="Q976" s="336"/>
      <c r="R976" s="336"/>
      <c r="S976" s="336"/>
      <c r="T976" s="336"/>
      <c r="U976" s="336"/>
      <c r="V976" s="336"/>
      <c r="W976" s="336"/>
      <c r="X976" s="336"/>
    </row>
    <row r="977" spans="1:24" s="68" customFormat="1" ht="12.75" outlineLevel="1">
      <c r="A977" s="67"/>
      <c r="B977" s="336"/>
      <c r="C977" s="336"/>
      <c r="D977" s="336"/>
      <c r="E977" s="336"/>
      <c r="F977" s="336"/>
      <c r="G977" s="336"/>
      <c r="H977" s="336"/>
      <c r="I977" s="336"/>
      <c r="J977" s="336"/>
      <c r="K977" s="336"/>
      <c r="L977" s="336"/>
      <c r="M977" s="336"/>
      <c r="N977" s="336"/>
      <c r="O977" s="336"/>
      <c r="P977" s="336"/>
      <c r="Q977" s="336"/>
      <c r="R977" s="336"/>
      <c r="S977" s="336"/>
      <c r="T977" s="336"/>
      <c r="U977" s="336"/>
      <c r="V977" s="336"/>
      <c r="W977" s="336"/>
      <c r="X977" s="336"/>
    </row>
    <row r="978" spans="1:24" s="68" customFormat="1" ht="12.75" outlineLevel="1">
      <c r="A978" s="67"/>
      <c r="B978" s="336"/>
      <c r="C978" s="336"/>
      <c r="D978" s="336"/>
      <c r="E978" s="336"/>
      <c r="F978" s="336"/>
      <c r="G978" s="336"/>
      <c r="H978" s="336"/>
      <c r="I978" s="336"/>
      <c r="J978" s="336"/>
      <c r="K978" s="336"/>
      <c r="L978" s="336"/>
      <c r="M978" s="336"/>
      <c r="N978" s="336"/>
      <c r="O978" s="336"/>
      <c r="P978" s="336"/>
      <c r="Q978" s="336"/>
      <c r="R978" s="336"/>
      <c r="S978" s="336"/>
      <c r="T978" s="336"/>
      <c r="U978" s="336"/>
      <c r="V978" s="336"/>
      <c r="W978" s="336"/>
      <c r="X978" s="336"/>
    </row>
    <row r="979" spans="1:24" s="68" customFormat="1" ht="12.75" outlineLevel="1">
      <c r="A979" s="67"/>
      <c r="B979" s="336"/>
      <c r="C979" s="336"/>
      <c r="D979" s="336"/>
      <c r="E979" s="336"/>
      <c r="F979" s="336"/>
      <c r="G979" s="336"/>
      <c r="H979" s="336"/>
      <c r="I979" s="336"/>
      <c r="J979" s="336"/>
      <c r="K979" s="336"/>
      <c r="L979" s="336"/>
      <c r="M979" s="336"/>
      <c r="N979" s="336"/>
      <c r="O979" s="336"/>
      <c r="P979" s="336"/>
      <c r="Q979" s="336"/>
      <c r="R979" s="336"/>
      <c r="S979" s="336"/>
      <c r="T979" s="336"/>
      <c r="U979" s="336"/>
      <c r="V979" s="336"/>
      <c r="W979" s="336"/>
      <c r="X979" s="336"/>
    </row>
    <row r="980" spans="1:24" s="68" customFormat="1" ht="12.75" outlineLevel="1">
      <c r="A980" s="67"/>
      <c r="B980" s="336"/>
      <c r="C980" s="336"/>
      <c r="D980" s="336"/>
      <c r="E980" s="336"/>
      <c r="F980" s="336"/>
      <c r="G980" s="336"/>
      <c r="H980" s="336"/>
      <c r="I980" s="336"/>
      <c r="J980" s="336"/>
      <c r="K980" s="336"/>
      <c r="L980" s="336"/>
      <c r="M980" s="336"/>
      <c r="N980" s="336"/>
      <c r="O980" s="336"/>
      <c r="P980" s="336"/>
      <c r="Q980" s="336"/>
      <c r="R980" s="336"/>
      <c r="S980" s="336"/>
      <c r="T980" s="336"/>
      <c r="U980" s="336"/>
      <c r="V980" s="336"/>
      <c r="W980" s="336"/>
      <c r="X980" s="336"/>
    </row>
    <row r="981" spans="1:24" s="68" customFormat="1" ht="12.75" outlineLevel="1">
      <c r="A981" s="67"/>
      <c r="B981" s="336"/>
      <c r="C981" s="336"/>
      <c r="D981" s="336"/>
      <c r="E981" s="336"/>
      <c r="F981" s="336"/>
      <c r="G981" s="336"/>
      <c r="H981" s="336"/>
      <c r="I981" s="336"/>
      <c r="J981" s="336"/>
      <c r="K981" s="336"/>
      <c r="L981" s="336"/>
      <c r="M981" s="336"/>
      <c r="N981" s="336"/>
      <c r="O981" s="336"/>
      <c r="P981" s="336"/>
      <c r="Q981" s="336"/>
      <c r="R981" s="336"/>
      <c r="S981" s="336"/>
      <c r="T981" s="336"/>
      <c r="U981" s="336"/>
      <c r="V981" s="336"/>
      <c r="W981" s="336"/>
      <c r="X981" s="336"/>
    </row>
    <row r="982" spans="1:24" s="68" customFormat="1" ht="12.75" outlineLevel="1">
      <c r="A982" s="67"/>
      <c r="B982" s="336"/>
      <c r="C982" s="336"/>
      <c r="D982" s="336"/>
      <c r="E982" s="336"/>
      <c r="F982" s="336"/>
      <c r="G982" s="336"/>
      <c r="H982" s="336"/>
      <c r="I982" s="336"/>
      <c r="J982" s="336"/>
      <c r="K982" s="336"/>
      <c r="L982" s="336"/>
      <c r="M982" s="336"/>
      <c r="N982" s="336"/>
      <c r="O982" s="336"/>
      <c r="P982" s="336"/>
      <c r="Q982" s="336"/>
      <c r="R982" s="336"/>
      <c r="S982" s="336"/>
      <c r="T982" s="336"/>
      <c r="U982" s="336"/>
      <c r="V982" s="336"/>
      <c r="W982" s="336"/>
      <c r="X982" s="336"/>
    </row>
    <row r="983" spans="1:24" s="68" customFormat="1" ht="12.75" outlineLevel="1">
      <c r="A983" s="67"/>
      <c r="B983" s="336"/>
      <c r="C983" s="336"/>
      <c r="D983" s="336"/>
      <c r="E983" s="336"/>
      <c r="F983" s="336"/>
      <c r="G983" s="336"/>
      <c r="H983" s="336"/>
      <c r="I983" s="336"/>
      <c r="J983" s="336"/>
      <c r="K983" s="336"/>
      <c r="L983" s="336"/>
      <c r="M983" s="336"/>
      <c r="N983" s="336"/>
      <c r="O983" s="336"/>
      <c r="P983" s="336"/>
      <c r="Q983" s="336"/>
      <c r="R983" s="336"/>
      <c r="S983" s="336"/>
      <c r="T983" s="336"/>
      <c r="U983" s="336"/>
      <c r="V983" s="336"/>
      <c r="W983" s="336"/>
      <c r="X983" s="336"/>
    </row>
    <row r="984" spans="1:24" s="68" customFormat="1" ht="12.75" outlineLevel="1">
      <c r="A984" s="67"/>
      <c r="B984" s="336"/>
      <c r="C984" s="336"/>
      <c r="D984" s="336"/>
      <c r="E984" s="336"/>
      <c r="F984" s="336"/>
      <c r="G984" s="336"/>
      <c r="H984" s="336"/>
      <c r="I984" s="336"/>
      <c r="J984" s="336"/>
      <c r="K984" s="336"/>
      <c r="L984" s="336"/>
      <c r="M984" s="336"/>
      <c r="N984" s="336"/>
      <c r="O984" s="336"/>
      <c r="P984" s="336"/>
      <c r="Q984" s="336"/>
      <c r="R984" s="336"/>
      <c r="S984" s="336"/>
      <c r="T984" s="336"/>
      <c r="U984" s="336"/>
      <c r="V984" s="336"/>
      <c r="W984" s="336"/>
      <c r="X984" s="336"/>
    </row>
    <row r="985" spans="1:24" s="68" customFormat="1" ht="12.75" outlineLevel="1">
      <c r="A985" s="67"/>
      <c r="B985" s="336"/>
      <c r="C985" s="336"/>
      <c r="D985" s="336"/>
      <c r="E985" s="336"/>
      <c r="F985" s="336"/>
      <c r="G985" s="336"/>
      <c r="H985" s="336"/>
      <c r="I985" s="336"/>
      <c r="J985" s="336"/>
      <c r="K985" s="336"/>
      <c r="L985" s="336"/>
      <c r="M985" s="336"/>
      <c r="N985" s="336"/>
      <c r="O985" s="336"/>
      <c r="P985" s="336"/>
      <c r="Q985" s="336"/>
      <c r="R985" s="336"/>
      <c r="S985" s="336"/>
      <c r="T985" s="336"/>
      <c r="U985" s="336"/>
      <c r="V985" s="336"/>
      <c r="W985" s="336"/>
      <c r="X985" s="336"/>
    </row>
    <row r="986" spans="1:24" s="68" customFormat="1" ht="12.75" outlineLevel="1">
      <c r="A986" s="67"/>
      <c r="B986" s="336"/>
      <c r="C986" s="336"/>
      <c r="D986" s="336"/>
      <c r="E986" s="336"/>
      <c r="F986" s="336"/>
      <c r="G986" s="336"/>
      <c r="H986" s="336"/>
      <c r="I986" s="336"/>
      <c r="J986" s="336"/>
      <c r="K986" s="336"/>
      <c r="L986" s="336"/>
      <c r="M986" s="336"/>
      <c r="N986" s="336"/>
      <c r="O986" s="336"/>
      <c r="P986" s="336"/>
      <c r="Q986" s="336"/>
      <c r="R986" s="336"/>
      <c r="S986" s="336"/>
      <c r="T986" s="336"/>
      <c r="U986" s="336"/>
      <c r="V986" s="336"/>
      <c r="W986" s="336"/>
      <c r="X986" s="336"/>
    </row>
    <row r="987" spans="1:24" s="68" customFormat="1" ht="12.75" outlineLevel="1">
      <c r="A987" s="67"/>
      <c r="B987" s="336"/>
      <c r="C987" s="336"/>
      <c r="D987" s="336"/>
      <c r="E987" s="336"/>
      <c r="F987" s="336"/>
      <c r="G987" s="336"/>
      <c r="H987" s="336"/>
      <c r="I987" s="336"/>
      <c r="J987" s="336"/>
      <c r="K987" s="336"/>
      <c r="L987" s="336"/>
      <c r="M987" s="336"/>
      <c r="N987" s="336"/>
      <c r="O987" s="336"/>
      <c r="P987" s="336"/>
      <c r="Q987" s="336"/>
      <c r="R987" s="336"/>
      <c r="S987" s="336"/>
      <c r="T987" s="336"/>
      <c r="U987" s="336"/>
      <c r="V987" s="336"/>
      <c r="W987" s="336"/>
      <c r="X987" s="336"/>
    </row>
    <row r="988" spans="1:24" s="68" customFormat="1" ht="12.75" outlineLevel="1">
      <c r="A988" s="67"/>
      <c r="B988" s="336"/>
      <c r="C988" s="336"/>
      <c r="D988" s="336"/>
      <c r="E988" s="336"/>
      <c r="F988" s="336"/>
      <c r="G988" s="336"/>
      <c r="H988" s="336"/>
      <c r="I988" s="336"/>
      <c r="J988" s="336"/>
      <c r="K988" s="336"/>
      <c r="L988" s="336"/>
      <c r="M988" s="336"/>
      <c r="N988" s="336"/>
      <c r="O988" s="336"/>
      <c r="P988" s="336"/>
      <c r="Q988" s="336"/>
      <c r="R988" s="336"/>
      <c r="S988" s="336"/>
      <c r="T988" s="336"/>
      <c r="U988" s="336"/>
      <c r="V988" s="336"/>
      <c r="W988" s="336"/>
      <c r="X988" s="336"/>
    </row>
    <row r="989" spans="1:24" s="68" customFormat="1" ht="12.75" outlineLevel="1">
      <c r="A989" s="67"/>
      <c r="B989" s="336"/>
      <c r="C989" s="336"/>
      <c r="D989" s="336"/>
      <c r="E989" s="336"/>
      <c r="F989" s="336"/>
      <c r="G989" s="336"/>
      <c r="H989" s="336"/>
      <c r="I989" s="336"/>
      <c r="J989" s="336"/>
      <c r="K989" s="336"/>
      <c r="L989" s="336"/>
      <c r="M989" s="336"/>
      <c r="N989" s="336"/>
      <c r="O989" s="336"/>
      <c r="P989" s="336"/>
      <c r="Q989" s="336"/>
      <c r="R989" s="336"/>
      <c r="S989" s="336"/>
      <c r="T989" s="336"/>
      <c r="U989" s="336"/>
      <c r="V989" s="336"/>
      <c r="W989" s="336"/>
      <c r="X989" s="336"/>
    </row>
    <row r="990" spans="1:24" s="68" customFormat="1" ht="12.75" outlineLevel="1">
      <c r="A990" s="67"/>
      <c r="B990" s="336"/>
      <c r="C990" s="336"/>
      <c r="D990" s="336"/>
      <c r="E990" s="336"/>
      <c r="F990" s="336"/>
      <c r="G990" s="336"/>
      <c r="H990" s="336"/>
      <c r="I990" s="336"/>
      <c r="J990" s="336"/>
      <c r="K990" s="336"/>
      <c r="L990" s="336"/>
      <c r="M990" s="336"/>
      <c r="N990" s="336"/>
      <c r="O990" s="336"/>
      <c r="P990" s="336"/>
      <c r="Q990" s="336"/>
      <c r="R990" s="336"/>
      <c r="S990" s="336"/>
      <c r="T990" s="336"/>
      <c r="U990" s="336"/>
      <c r="V990" s="336"/>
      <c r="W990" s="336"/>
      <c r="X990" s="336"/>
    </row>
    <row r="991" spans="1:24" s="68" customFormat="1" ht="12.75" outlineLevel="1">
      <c r="A991" s="67"/>
      <c r="B991" s="336" t="s">
        <v>239</v>
      </c>
      <c r="C991" s="336"/>
      <c r="D991" s="336"/>
      <c r="E991" s="336"/>
      <c r="F991" s="336"/>
      <c r="G991" s="336"/>
      <c r="H991" s="336"/>
      <c r="I991" s="336"/>
      <c r="J991" s="336"/>
      <c r="K991" s="336"/>
      <c r="L991" s="336"/>
      <c r="M991" s="336"/>
      <c r="N991" s="336"/>
      <c r="O991" s="336"/>
      <c r="P991" s="336"/>
      <c r="Q991" s="336"/>
      <c r="R991" s="336"/>
      <c r="S991" s="336"/>
      <c r="T991" s="336"/>
      <c r="U991" s="336"/>
      <c r="V991" s="336"/>
      <c r="W991" s="336"/>
      <c r="X991" s="336"/>
    </row>
    <row r="992" spans="1:24" s="68" customFormat="1" ht="12.75" outlineLevel="1">
      <c r="A992" s="67"/>
      <c r="B992" s="336"/>
      <c r="C992" s="336"/>
      <c r="D992" s="336"/>
      <c r="E992" s="336"/>
      <c r="F992" s="336"/>
      <c r="G992" s="336"/>
      <c r="H992" s="336"/>
      <c r="I992" s="336"/>
      <c r="J992" s="336"/>
      <c r="K992" s="336"/>
      <c r="L992" s="336"/>
      <c r="M992" s="336"/>
      <c r="N992" s="336"/>
      <c r="O992" s="336"/>
      <c r="P992" s="336"/>
      <c r="Q992" s="336"/>
      <c r="R992" s="336"/>
      <c r="S992" s="336"/>
      <c r="T992" s="336"/>
      <c r="U992" s="336"/>
      <c r="V992" s="336"/>
      <c r="W992" s="336"/>
      <c r="X992" s="336"/>
    </row>
    <row r="993" spans="1:59">
      <c r="AG993" s="25"/>
      <c r="AL993" s="25"/>
      <c r="AN993" s="25"/>
      <c r="AS993" s="25"/>
      <c r="AU993" s="25"/>
      <c r="AZ993" s="25"/>
      <c r="BB993" s="25"/>
      <c r="BG993" s="25"/>
    </row>
    <row r="994" spans="1:59" ht="15" customHeight="1">
      <c r="A994" s="303" t="s">
        <v>240</v>
      </c>
      <c r="B994" s="303"/>
      <c r="C994" s="332" t="s">
        <v>410</v>
      </c>
      <c r="D994" s="332"/>
      <c r="E994" s="332"/>
      <c r="F994" s="332"/>
      <c r="G994" s="332"/>
      <c r="H994" s="332"/>
      <c r="I994" s="332"/>
      <c r="J994" s="332"/>
      <c r="K994" s="332"/>
      <c r="L994" s="332"/>
      <c r="M994" s="332"/>
      <c r="N994" s="332"/>
      <c r="O994" s="332"/>
      <c r="AG994" s="25"/>
      <c r="AL994" s="25"/>
      <c r="AN994" s="25"/>
      <c r="AS994" s="25"/>
      <c r="AU994" s="25"/>
      <c r="AZ994" s="25"/>
      <c r="BB994" s="25"/>
      <c r="BG994" s="25"/>
    </row>
    <row r="995" spans="1:59" ht="15" customHeight="1">
      <c r="B995" s="305" t="s">
        <v>411</v>
      </c>
      <c r="C995" s="305"/>
      <c r="D995" s="305"/>
      <c r="E995" s="305"/>
      <c r="F995" s="305"/>
      <c r="G995" s="305"/>
      <c r="H995" s="305"/>
      <c r="I995" s="305"/>
      <c r="J995" s="305"/>
      <c r="K995" s="305"/>
      <c r="L995" s="305"/>
      <c r="M995" s="305"/>
      <c r="N995" s="305"/>
      <c r="O995" s="305"/>
      <c r="P995" s="305"/>
      <c r="Q995" s="305"/>
      <c r="R995" s="305"/>
      <c r="S995" s="305"/>
      <c r="T995" s="305"/>
      <c r="AG995" s="25"/>
      <c r="AL995" s="25"/>
      <c r="AN995" s="25"/>
      <c r="AS995" s="25"/>
      <c r="AU995" s="25"/>
      <c r="AZ995" s="25"/>
      <c r="BB995" s="25"/>
      <c r="BG995" s="25"/>
    </row>
    <row r="996" spans="1:59" ht="15" customHeight="1">
      <c r="B996" s="305"/>
      <c r="C996" s="305"/>
      <c r="D996" s="305"/>
      <c r="E996" s="305"/>
      <c r="F996" s="305"/>
      <c r="G996" s="305"/>
      <c r="H996" s="305"/>
      <c r="I996" s="305"/>
      <c r="J996" s="305"/>
      <c r="K996" s="305"/>
      <c r="L996" s="305"/>
      <c r="M996" s="305"/>
      <c r="N996" s="305"/>
      <c r="O996" s="305"/>
      <c r="P996" s="305"/>
      <c r="Q996" s="305"/>
      <c r="R996" s="305"/>
      <c r="S996" s="305"/>
      <c r="T996" s="305"/>
      <c r="AG996" s="25"/>
      <c r="AL996" s="25"/>
      <c r="AN996" s="25"/>
      <c r="AS996" s="25"/>
      <c r="AU996" s="25"/>
      <c r="AZ996" s="25"/>
      <c r="BB996" s="25"/>
      <c r="BG996" s="25"/>
    </row>
    <row r="997" spans="1:59" ht="18.75" customHeight="1">
      <c r="B997" s="305"/>
      <c r="C997" s="305"/>
      <c r="D997" s="305"/>
      <c r="E997" s="305"/>
      <c r="F997" s="305"/>
      <c r="G997" s="305"/>
      <c r="H997" s="305"/>
      <c r="I997" s="305"/>
      <c r="J997" s="305"/>
      <c r="K997" s="305"/>
      <c r="L997" s="305"/>
      <c r="M997" s="305"/>
      <c r="N997" s="305"/>
      <c r="O997" s="305"/>
      <c r="P997" s="305"/>
      <c r="Q997" s="305"/>
      <c r="R997" s="305"/>
      <c r="S997" s="305"/>
      <c r="T997" s="305"/>
      <c r="AG997" s="25"/>
      <c r="AL997" s="25"/>
      <c r="AN997" s="25"/>
      <c r="AS997" s="25"/>
      <c r="AU997" s="25"/>
      <c r="AZ997" s="25"/>
      <c r="BB997" s="25"/>
      <c r="BG997" s="25"/>
    </row>
    <row r="998" spans="1:59" ht="15" customHeight="1">
      <c r="B998" s="291"/>
      <c r="C998" s="291"/>
      <c r="D998" s="291"/>
      <c r="E998" s="291"/>
      <c r="F998" s="291"/>
      <c r="G998" s="291"/>
      <c r="H998" s="291"/>
      <c r="I998" s="303" t="str">
        <f>[1]XII__PAR!L17</f>
        <v>m2</v>
      </c>
      <c r="J998" s="303"/>
      <c r="K998" s="307">
        <v>26.5</v>
      </c>
      <c r="L998" s="307"/>
      <c r="M998" s="307"/>
      <c r="O998" s="308"/>
      <c r="P998" s="308"/>
      <c r="Q998" s="308"/>
      <c r="R998" s="308"/>
      <c r="S998" s="79" t="s">
        <v>107</v>
      </c>
      <c r="T998" s="309">
        <f>K998*O998</f>
        <v>0</v>
      </c>
      <c r="U998" s="309"/>
      <c r="V998" s="309"/>
      <c r="W998" s="309"/>
      <c r="X998" s="309"/>
      <c r="AG998" s="310"/>
      <c r="AH998" s="310"/>
      <c r="AI998" s="310"/>
      <c r="AJ998" s="291"/>
      <c r="AK998" s="291"/>
      <c r="AL998" s="291"/>
      <c r="AN998" s="310"/>
      <c r="AO998" s="310"/>
      <c r="AP998" s="310"/>
      <c r="AQ998" s="291"/>
      <c r="AR998" s="291"/>
      <c r="AS998" s="291"/>
      <c r="AU998" s="310"/>
      <c r="AV998" s="310"/>
      <c r="AW998" s="310"/>
      <c r="AX998" s="291"/>
      <c r="AY998" s="291"/>
      <c r="AZ998" s="291"/>
      <c r="BB998" s="310"/>
      <c r="BC998" s="310"/>
      <c r="BD998" s="310"/>
      <c r="BE998" s="291"/>
      <c r="BF998" s="291"/>
      <c r="BG998" s="291"/>
    </row>
    <row r="999" spans="1:59" ht="15" customHeight="1">
      <c r="B999" s="176"/>
      <c r="C999" s="176"/>
      <c r="D999" s="176"/>
      <c r="E999" s="176"/>
      <c r="F999" s="176"/>
      <c r="G999" s="176"/>
      <c r="H999" s="176"/>
      <c r="I999" s="177"/>
      <c r="J999" s="177"/>
      <c r="K999" s="178"/>
      <c r="L999" s="178"/>
      <c r="M999" s="178"/>
      <c r="O999" s="174"/>
      <c r="P999" s="174"/>
      <c r="Q999" s="174"/>
      <c r="R999" s="174"/>
      <c r="S999" s="79"/>
      <c r="T999" s="175"/>
      <c r="U999" s="175"/>
      <c r="V999" s="175"/>
      <c r="W999" s="175"/>
      <c r="X999" s="175"/>
      <c r="AG999" s="179"/>
      <c r="AH999" s="179"/>
      <c r="AI999" s="179"/>
      <c r="AJ999" s="176"/>
      <c r="AK999" s="176"/>
      <c r="AL999" s="176"/>
      <c r="AN999" s="179"/>
      <c r="AO999" s="179"/>
      <c r="AP999" s="179"/>
      <c r="AQ999" s="176"/>
      <c r="AR999" s="176"/>
      <c r="AS999" s="176"/>
      <c r="AU999" s="179"/>
      <c r="AV999" s="179"/>
      <c r="AW999" s="179"/>
      <c r="AX999" s="176"/>
      <c r="AY999" s="176"/>
      <c r="AZ999" s="176"/>
      <c r="BB999" s="179"/>
      <c r="BC999" s="179"/>
      <c r="BD999" s="179"/>
      <c r="BE999" s="176"/>
      <c r="BF999" s="176"/>
      <c r="BG999" s="176"/>
    </row>
    <row r="1000" spans="1:59" ht="15" customHeight="1">
      <c r="A1000" s="303" t="s">
        <v>242</v>
      </c>
      <c r="B1000" s="303"/>
      <c r="C1000" s="332" t="s">
        <v>412</v>
      </c>
      <c r="D1000" s="332"/>
      <c r="E1000" s="332"/>
      <c r="F1000" s="332"/>
      <c r="G1000" s="332"/>
      <c r="H1000" s="332"/>
      <c r="I1000" s="332"/>
      <c r="J1000" s="332"/>
      <c r="K1000" s="332"/>
      <c r="L1000" s="332"/>
      <c r="M1000" s="332"/>
      <c r="N1000" s="332"/>
      <c r="O1000" s="332"/>
      <c r="AG1000" s="25"/>
      <c r="AL1000" s="25"/>
      <c r="AN1000" s="25"/>
      <c r="AS1000" s="25"/>
      <c r="AU1000" s="25"/>
      <c r="AZ1000" s="25"/>
      <c r="BB1000" s="25"/>
      <c r="BG1000" s="25"/>
    </row>
    <row r="1001" spans="1:59" ht="15" customHeight="1">
      <c r="B1001" s="334" t="s">
        <v>413</v>
      </c>
      <c r="C1001" s="334"/>
      <c r="D1001" s="334"/>
      <c r="E1001" s="334"/>
      <c r="F1001" s="334"/>
      <c r="G1001" s="334"/>
      <c r="H1001" s="334"/>
      <c r="I1001" s="334"/>
      <c r="J1001" s="334"/>
      <c r="K1001" s="334"/>
      <c r="L1001" s="334"/>
      <c r="M1001" s="334"/>
      <c r="N1001" s="334"/>
      <c r="O1001" s="334"/>
      <c r="P1001" s="334"/>
      <c r="Q1001" s="334"/>
      <c r="R1001" s="334"/>
      <c r="S1001" s="334"/>
      <c r="T1001" s="334"/>
      <c r="AG1001" s="25"/>
      <c r="AL1001" s="25"/>
      <c r="AN1001" s="25"/>
      <c r="AS1001" s="25"/>
      <c r="AU1001" s="25"/>
      <c r="AZ1001" s="25"/>
      <c r="BB1001" s="25"/>
      <c r="BG1001" s="25"/>
    </row>
    <row r="1002" spans="1:59" ht="15" customHeight="1">
      <c r="B1002" s="334"/>
      <c r="C1002" s="334"/>
      <c r="D1002" s="334"/>
      <c r="E1002" s="334"/>
      <c r="F1002" s="334"/>
      <c r="G1002" s="334"/>
      <c r="H1002" s="334"/>
      <c r="I1002" s="334"/>
      <c r="J1002" s="334"/>
      <c r="K1002" s="334"/>
      <c r="L1002" s="334"/>
      <c r="M1002" s="334"/>
      <c r="N1002" s="334"/>
      <c r="O1002" s="334"/>
      <c r="P1002" s="334"/>
      <c r="Q1002" s="334"/>
      <c r="R1002" s="334"/>
      <c r="S1002" s="334"/>
      <c r="T1002" s="334"/>
      <c r="AG1002" s="25"/>
      <c r="AL1002" s="25"/>
      <c r="AN1002" s="25"/>
      <c r="AS1002" s="25"/>
      <c r="AU1002" s="25"/>
      <c r="AZ1002" s="25"/>
      <c r="BB1002" s="25"/>
      <c r="BG1002" s="25"/>
    </row>
    <row r="1003" spans="1:59" ht="22.5" customHeight="1">
      <c r="B1003" s="334"/>
      <c r="C1003" s="334"/>
      <c r="D1003" s="334"/>
      <c r="E1003" s="334"/>
      <c r="F1003" s="334"/>
      <c r="G1003" s="334"/>
      <c r="H1003" s="334"/>
      <c r="I1003" s="334"/>
      <c r="J1003" s="334"/>
      <c r="K1003" s="334"/>
      <c r="L1003" s="334"/>
      <c r="M1003" s="334"/>
      <c r="N1003" s="334"/>
      <c r="O1003" s="334"/>
      <c r="P1003" s="334"/>
      <c r="Q1003" s="334"/>
      <c r="R1003" s="334"/>
      <c r="S1003" s="334"/>
      <c r="T1003" s="334"/>
      <c r="AG1003" s="25"/>
      <c r="AL1003" s="25"/>
      <c r="AN1003" s="25"/>
      <c r="AS1003" s="25"/>
      <c r="AU1003" s="25"/>
      <c r="AZ1003" s="25"/>
      <c r="BB1003" s="25"/>
      <c r="BG1003" s="25"/>
    </row>
    <row r="1004" spans="1:59" ht="15" customHeight="1">
      <c r="B1004" s="291"/>
      <c r="C1004" s="291"/>
      <c r="D1004" s="291"/>
      <c r="E1004" s="291"/>
      <c r="F1004" s="291"/>
      <c r="G1004" s="291"/>
      <c r="H1004" s="291"/>
      <c r="I1004" s="303" t="str">
        <f>[1]XII__PAR!L32</f>
        <v>m'</v>
      </c>
      <c r="J1004" s="303"/>
      <c r="K1004" s="307">
        <v>25.8</v>
      </c>
      <c r="L1004" s="307"/>
      <c r="M1004" s="307"/>
      <c r="O1004" s="308"/>
      <c r="P1004" s="308"/>
      <c r="Q1004" s="308"/>
      <c r="R1004" s="308"/>
      <c r="S1004" s="79" t="s">
        <v>107</v>
      </c>
      <c r="T1004" s="309">
        <f>K1004*O1004</f>
        <v>0</v>
      </c>
      <c r="U1004" s="309"/>
      <c r="V1004" s="309"/>
      <c r="W1004" s="309"/>
      <c r="X1004" s="309"/>
      <c r="AG1004" s="310"/>
      <c r="AH1004" s="310"/>
      <c r="AI1004" s="310"/>
      <c r="AJ1004" s="291"/>
      <c r="AK1004" s="291"/>
      <c r="AL1004" s="291"/>
      <c r="AN1004" s="310"/>
      <c r="AO1004" s="310"/>
      <c r="AP1004" s="310"/>
      <c r="AQ1004" s="291"/>
      <c r="AR1004" s="291"/>
      <c r="AS1004" s="291"/>
      <c r="AU1004" s="310"/>
      <c r="AV1004" s="310"/>
      <c r="AW1004" s="310"/>
      <c r="AX1004" s="291"/>
      <c r="AY1004" s="291"/>
      <c r="AZ1004" s="291"/>
      <c r="BB1004" s="310"/>
      <c r="BC1004" s="310"/>
      <c r="BD1004" s="310"/>
      <c r="BE1004" s="291"/>
      <c r="BF1004" s="291"/>
      <c r="BG1004" s="291"/>
    </row>
    <row r="1005" spans="1:59" ht="15" customHeight="1">
      <c r="B1005" s="83"/>
      <c r="C1005" s="83"/>
      <c r="D1005" s="83"/>
      <c r="E1005" s="83"/>
      <c r="F1005" s="83"/>
      <c r="G1005" s="83"/>
      <c r="H1005" s="83"/>
      <c r="I1005" s="26"/>
      <c r="J1005" s="26"/>
      <c r="K1005" s="78"/>
      <c r="L1005" s="79"/>
      <c r="M1005" s="79"/>
      <c r="O1005" s="145"/>
      <c r="P1005" s="145"/>
      <c r="Q1005" s="145"/>
      <c r="R1005" s="145"/>
      <c r="S1005" s="79"/>
      <c r="T1005" s="116"/>
      <c r="U1005" s="116"/>
      <c r="V1005" s="116"/>
      <c r="W1005" s="116"/>
      <c r="X1005" s="116"/>
      <c r="AG1005" s="81"/>
      <c r="AH1005" s="81"/>
      <c r="AI1005" s="81"/>
      <c r="AJ1005" s="80"/>
      <c r="AK1005" s="80"/>
      <c r="AL1005" s="80"/>
      <c r="AN1005" s="81"/>
      <c r="AO1005" s="81"/>
      <c r="AP1005" s="81"/>
      <c r="AQ1005" s="80"/>
      <c r="AR1005" s="80"/>
      <c r="AS1005" s="80"/>
      <c r="AU1005" s="81"/>
      <c r="AV1005" s="81"/>
      <c r="AW1005" s="81"/>
      <c r="AX1005" s="80"/>
      <c r="AY1005" s="80"/>
      <c r="AZ1005" s="80"/>
      <c r="BB1005" s="81"/>
      <c r="BC1005" s="81"/>
      <c r="BD1005" s="81"/>
      <c r="BE1005" s="80"/>
      <c r="BF1005" s="80"/>
      <c r="BG1005" s="80"/>
    </row>
    <row r="1006" spans="1:59" ht="15" customHeight="1">
      <c r="A1006" s="303" t="s">
        <v>436</v>
      </c>
      <c r="B1006" s="303"/>
      <c r="C1006" s="332" t="s">
        <v>414</v>
      </c>
      <c r="D1006" s="332"/>
      <c r="E1006" s="332"/>
      <c r="F1006" s="332"/>
      <c r="G1006" s="332"/>
      <c r="H1006" s="332"/>
      <c r="I1006" s="332"/>
      <c r="J1006" s="332"/>
      <c r="K1006" s="332"/>
      <c r="L1006" s="332"/>
      <c r="M1006" s="332"/>
      <c r="N1006" s="332"/>
      <c r="O1006" s="332"/>
      <c r="AG1006" s="25"/>
      <c r="AL1006" s="25"/>
      <c r="AN1006" s="25"/>
      <c r="AS1006" s="25"/>
      <c r="AU1006" s="25"/>
      <c r="AZ1006" s="25"/>
      <c r="BB1006" s="25"/>
      <c r="BG1006" s="25"/>
    </row>
    <row r="1007" spans="1:59" ht="15" customHeight="1">
      <c r="B1007" s="334" t="s">
        <v>409</v>
      </c>
      <c r="C1007" s="334"/>
      <c r="D1007" s="334"/>
      <c r="E1007" s="334"/>
      <c r="F1007" s="334"/>
      <c r="G1007" s="334"/>
      <c r="H1007" s="334"/>
      <c r="I1007" s="334"/>
      <c r="J1007" s="334"/>
      <c r="K1007" s="334"/>
      <c r="L1007" s="334"/>
      <c r="M1007" s="334"/>
      <c r="N1007" s="334"/>
      <c r="O1007" s="334"/>
      <c r="P1007" s="334"/>
      <c r="Q1007" s="334"/>
      <c r="R1007" s="334"/>
      <c r="S1007" s="334"/>
      <c r="T1007" s="334"/>
      <c r="AG1007" s="25"/>
      <c r="AL1007" s="25"/>
      <c r="AN1007" s="25"/>
      <c r="AS1007" s="25"/>
      <c r="AU1007" s="25"/>
      <c r="AZ1007" s="25"/>
      <c r="BB1007" s="25"/>
      <c r="BG1007" s="25"/>
    </row>
    <row r="1008" spans="1:59" ht="15" customHeight="1">
      <c r="B1008" s="334"/>
      <c r="C1008" s="334"/>
      <c r="D1008" s="334"/>
      <c r="E1008" s="334"/>
      <c r="F1008" s="334"/>
      <c r="G1008" s="334"/>
      <c r="H1008" s="334"/>
      <c r="I1008" s="334"/>
      <c r="J1008" s="334"/>
      <c r="K1008" s="334"/>
      <c r="L1008" s="334"/>
      <c r="M1008" s="334"/>
      <c r="N1008" s="334"/>
      <c r="O1008" s="334"/>
      <c r="P1008" s="334"/>
      <c r="Q1008" s="334"/>
      <c r="R1008" s="334"/>
      <c r="S1008" s="334"/>
      <c r="T1008" s="334"/>
      <c r="AG1008" s="25"/>
      <c r="AL1008" s="25"/>
      <c r="AN1008" s="25"/>
      <c r="AS1008" s="25"/>
      <c r="AU1008" s="25"/>
      <c r="AZ1008" s="25"/>
      <c r="BB1008" s="25"/>
      <c r="BG1008" s="25"/>
    </row>
    <row r="1009" spans="1:59" ht="18" customHeight="1">
      <c r="B1009" s="334"/>
      <c r="C1009" s="334"/>
      <c r="D1009" s="334"/>
      <c r="E1009" s="334"/>
      <c r="F1009" s="334"/>
      <c r="G1009" s="334"/>
      <c r="H1009" s="334"/>
      <c r="I1009" s="334"/>
      <c r="J1009" s="334"/>
      <c r="K1009" s="334"/>
      <c r="L1009" s="334"/>
      <c r="M1009" s="334"/>
      <c r="N1009" s="334"/>
      <c r="O1009" s="334"/>
      <c r="P1009" s="334"/>
      <c r="Q1009" s="334"/>
      <c r="R1009" s="334"/>
      <c r="S1009" s="334"/>
      <c r="T1009" s="334"/>
      <c r="AG1009" s="25"/>
      <c r="AL1009" s="25"/>
      <c r="AN1009" s="25"/>
      <c r="AS1009" s="25"/>
      <c r="AU1009" s="25"/>
      <c r="AZ1009" s="25"/>
      <c r="BB1009" s="25"/>
      <c r="BG1009" s="25"/>
    </row>
    <row r="1010" spans="1:59" ht="15" customHeight="1">
      <c r="B1010" s="291"/>
      <c r="C1010" s="291"/>
      <c r="D1010" s="291"/>
      <c r="E1010" s="291"/>
      <c r="F1010" s="291"/>
      <c r="G1010" s="291"/>
      <c r="H1010" s="291"/>
      <c r="I1010" s="303" t="s">
        <v>163</v>
      </c>
      <c r="J1010" s="303"/>
      <c r="K1010" s="307">
        <v>12</v>
      </c>
      <c r="L1010" s="307"/>
      <c r="M1010" s="307"/>
      <c r="O1010" s="308"/>
      <c r="P1010" s="308"/>
      <c r="Q1010" s="308"/>
      <c r="R1010" s="308"/>
      <c r="S1010" s="79" t="s">
        <v>107</v>
      </c>
      <c r="T1010" s="309">
        <f>K1010*O1010</f>
        <v>0</v>
      </c>
      <c r="U1010" s="309"/>
      <c r="V1010" s="309"/>
      <c r="W1010" s="309"/>
      <c r="X1010" s="309"/>
      <c r="AG1010" s="310"/>
      <c r="AH1010" s="310"/>
      <c r="AI1010" s="310"/>
      <c r="AJ1010" s="291"/>
      <c r="AK1010" s="291"/>
      <c r="AL1010" s="291"/>
      <c r="AN1010" s="310"/>
      <c r="AO1010" s="310"/>
      <c r="AP1010" s="310"/>
      <c r="AQ1010" s="291"/>
      <c r="AR1010" s="291"/>
      <c r="AS1010" s="291"/>
      <c r="AU1010" s="310"/>
      <c r="AV1010" s="310"/>
      <c r="AW1010" s="310"/>
      <c r="AX1010" s="291"/>
      <c r="AY1010" s="291"/>
      <c r="AZ1010" s="291"/>
      <c r="BB1010" s="310"/>
      <c r="BC1010" s="310"/>
      <c r="BD1010" s="310"/>
      <c r="BE1010" s="291"/>
      <c r="BF1010" s="291"/>
      <c r="BG1010" s="291"/>
    </row>
    <row r="1011" spans="1:59" ht="15" customHeight="1">
      <c r="B1011" s="83"/>
      <c r="C1011" s="83"/>
      <c r="D1011" s="83"/>
      <c r="E1011" s="83"/>
      <c r="F1011" s="83"/>
      <c r="G1011" s="83"/>
      <c r="H1011" s="83"/>
      <c r="I1011" s="26"/>
      <c r="J1011" s="26"/>
      <c r="K1011" s="78"/>
      <c r="L1011" s="79"/>
      <c r="M1011" s="79"/>
      <c r="O1011" s="145"/>
      <c r="P1011" s="145"/>
      <c r="Q1011" s="145"/>
      <c r="R1011" s="145"/>
      <c r="S1011" s="79"/>
      <c r="T1011" s="116"/>
      <c r="U1011" s="116"/>
      <c r="V1011" s="116"/>
      <c r="W1011" s="116"/>
      <c r="X1011" s="116"/>
      <c r="AG1011" s="81"/>
      <c r="AH1011" s="81"/>
      <c r="AI1011" s="81"/>
      <c r="AJ1011" s="80"/>
      <c r="AK1011" s="80"/>
      <c r="AL1011" s="80"/>
      <c r="AN1011" s="81"/>
      <c r="AO1011" s="81"/>
      <c r="AP1011" s="81"/>
      <c r="AQ1011" s="80"/>
      <c r="AR1011" s="80"/>
      <c r="AS1011" s="80"/>
      <c r="AU1011" s="81"/>
      <c r="AV1011" s="81"/>
      <c r="AW1011" s="81"/>
      <c r="AX1011" s="80"/>
      <c r="AY1011" s="80"/>
      <c r="AZ1011" s="80"/>
      <c r="BB1011" s="81"/>
      <c r="BC1011" s="81"/>
      <c r="BD1011" s="81"/>
      <c r="BE1011" s="80"/>
      <c r="BF1011" s="80"/>
      <c r="BG1011" s="80"/>
    </row>
    <row r="1012" spans="1:59" ht="15" customHeight="1" thickBot="1">
      <c r="B1012" s="83"/>
      <c r="C1012" s="83"/>
      <c r="D1012" s="83"/>
      <c r="E1012" s="83"/>
      <c r="F1012" s="83"/>
      <c r="G1012" s="83"/>
      <c r="H1012" s="83"/>
      <c r="I1012" s="26"/>
      <c r="J1012" s="26"/>
      <c r="K1012" s="78"/>
      <c r="L1012" s="79"/>
      <c r="M1012" s="79"/>
      <c r="O1012" s="145"/>
      <c r="P1012" s="145"/>
      <c r="Q1012" s="145"/>
      <c r="R1012" s="145"/>
      <c r="S1012" s="79"/>
      <c r="T1012" s="116"/>
      <c r="U1012" s="116"/>
      <c r="V1012" s="116"/>
      <c r="W1012" s="116"/>
      <c r="X1012" s="116"/>
      <c r="AG1012" s="81"/>
      <c r="AH1012" s="81"/>
      <c r="AI1012" s="81"/>
      <c r="AJ1012" s="80"/>
      <c r="AK1012" s="80"/>
      <c r="AL1012" s="80"/>
      <c r="AN1012" s="81"/>
      <c r="AO1012" s="81"/>
      <c r="AP1012" s="81"/>
      <c r="AQ1012" s="80"/>
      <c r="AR1012" s="80"/>
      <c r="AS1012" s="80"/>
      <c r="AU1012" s="81"/>
      <c r="AV1012" s="81"/>
      <c r="AW1012" s="81"/>
      <c r="AX1012" s="80"/>
      <c r="AY1012" s="80"/>
      <c r="AZ1012" s="80"/>
      <c r="BB1012" s="81"/>
      <c r="BC1012" s="81"/>
      <c r="BD1012" s="81"/>
      <c r="BE1012" s="80"/>
      <c r="BF1012" s="80"/>
      <c r="BG1012" s="80"/>
    </row>
    <row r="1013" spans="1:59" ht="16.5" customHeight="1" thickBot="1">
      <c r="A1013" s="85">
        <f>A967</f>
        <v>10</v>
      </c>
      <c r="B1013" s="323" t="str">
        <f>B967</f>
        <v>PARKETARSKI RADOVI</v>
      </c>
      <c r="C1013" s="323"/>
      <c r="D1013" s="323"/>
      <c r="E1013" s="323"/>
      <c r="F1013" s="323"/>
      <c r="G1013" s="323"/>
      <c r="H1013" s="323"/>
      <c r="I1013" s="323"/>
      <c r="J1013" s="323"/>
      <c r="K1013" s="323"/>
      <c r="L1013" s="323"/>
      <c r="M1013" s="323"/>
      <c r="N1013" s="323"/>
      <c r="O1013" s="324" t="s">
        <v>108</v>
      </c>
      <c r="P1013" s="324"/>
      <c r="Q1013" s="324"/>
      <c r="R1013" s="324"/>
      <c r="S1013" s="86" t="s">
        <v>107</v>
      </c>
      <c r="T1013" s="325">
        <f>SUM(T998:X1010)</f>
        <v>0</v>
      </c>
      <c r="U1013" s="325"/>
      <c r="V1013" s="325"/>
      <c r="W1013" s="325"/>
      <c r="X1013" s="325"/>
      <c r="AG1013" s="291"/>
      <c r="AH1013" s="291"/>
      <c r="AI1013" s="291"/>
      <c r="AJ1013" s="291"/>
      <c r="AK1013" s="291"/>
      <c r="AL1013" s="291"/>
      <c r="AN1013" s="291"/>
      <c r="AO1013" s="291"/>
      <c r="AP1013" s="291"/>
      <c r="AQ1013" s="291"/>
      <c r="AR1013" s="291"/>
      <c r="AS1013" s="291"/>
      <c r="AU1013" s="291"/>
      <c r="AV1013" s="291"/>
      <c r="AW1013" s="291"/>
      <c r="AX1013" s="291"/>
      <c r="AY1013" s="291"/>
      <c r="AZ1013" s="291"/>
      <c r="BB1013" s="291"/>
      <c r="BC1013" s="291"/>
      <c r="BD1013" s="291"/>
      <c r="BE1013" s="291"/>
      <c r="BF1013" s="291"/>
      <c r="BG1013" s="291"/>
    </row>
    <row r="1014" spans="1:59" ht="16.5" thickBot="1">
      <c r="A1014" s="173" t="s">
        <v>57</v>
      </c>
      <c r="B1014" s="331" t="s">
        <v>246</v>
      </c>
      <c r="C1014" s="331"/>
      <c r="D1014" s="331"/>
      <c r="E1014" s="331"/>
      <c r="F1014" s="331"/>
      <c r="G1014" s="331"/>
      <c r="H1014" s="331"/>
      <c r="I1014" s="331"/>
      <c r="J1014" s="331"/>
      <c r="K1014" s="331"/>
      <c r="L1014" s="331"/>
      <c r="M1014" s="331"/>
      <c r="N1014" s="331"/>
      <c r="O1014" s="331"/>
      <c r="P1014" s="331"/>
      <c r="Q1014" s="331"/>
      <c r="R1014" s="331"/>
      <c r="S1014" s="331"/>
      <c r="T1014" s="331"/>
      <c r="U1014" s="331"/>
      <c r="V1014" s="331"/>
      <c r="W1014" s="331"/>
      <c r="X1014" s="331"/>
      <c r="AG1014" s="25"/>
      <c r="AL1014" s="25"/>
      <c r="AN1014" s="25"/>
      <c r="AS1014" s="25"/>
      <c r="AU1014" s="25"/>
      <c r="AZ1014" s="25"/>
      <c r="BB1014" s="25"/>
      <c r="BG1014" s="25"/>
    </row>
    <row r="1015" spans="1:59">
      <c r="AG1015" s="25"/>
      <c r="AL1015" s="25"/>
      <c r="AN1015" s="25"/>
      <c r="AS1015" s="25"/>
      <c r="AU1015" s="25"/>
      <c r="AZ1015" s="25"/>
      <c r="BB1015" s="25"/>
      <c r="BG1015" s="25"/>
    </row>
    <row r="1016" spans="1:59" s="68" customFormat="1" ht="12.75" outlineLevel="1">
      <c r="A1016" s="67"/>
      <c r="B1016" s="337" t="s">
        <v>315</v>
      </c>
      <c r="C1016" s="337"/>
      <c r="D1016" s="337"/>
      <c r="E1016" s="337"/>
      <c r="F1016" s="337"/>
      <c r="G1016" s="337"/>
      <c r="H1016" s="337"/>
      <c r="I1016" s="337"/>
      <c r="J1016" s="337"/>
      <c r="K1016" s="337"/>
      <c r="L1016" s="337"/>
      <c r="M1016" s="337"/>
      <c r="N1016" s="337"/>
      <c r="O1016" s="337"/>
      <c r="P1016" s="337"/>
      <c r="Q1016" s="337"/>
      <c r="R1016" s="337"/>
      <c r="S1016" s="337"/>
      <c r="T1016" s="337"/>
      <c r="U1016" s="337"/>
      <c r="V1016" s="337"/>
      <c r="W1016" s="337"/>
      <c r="X1016" s="337"/>
    </row>
    <row r="1017" spans="1:59" s="68" customFormat="1" ht="12.75" outlineLevel="1">
      <c r="A1017" s="67"/>
      <c r="B1017" s="337"/>
      <c r="C1017" s="337"/>
      <c r="D1017" s="337"/>
      <c r="E1017" s="337"/>
      <c r="F1017" s="337"/>
      <c r="G1017" s="337"/>
      <c r="H1017" s="337"/>
      <c r="I1017" s="337"/>
      <c r="J1017" s="337"/>
      <c r="K1017" s="337"/>
      <c r="L1017" s="337"/>
      <c r="M1017" s="337"/>
      <c r="N1017" s="337"/>
      <c r="O1017" s="337"/>
      <c r="P1017" s="337"/>
      <c r="Q1017" s="337"/>
      <c r="R1017" s="337"/>
      <c r="S1017" s="337"/>
      <c r="T1017" s="337"/>
      <c r="U1017" s="337"/>
      <c r="V1017" s="337"/>
      <c r="W1017" s="337"/>
      <c r="X1017" s="337"/>
    </row>
    <row r="1018" spans="1:59" s="68" customFormat="1" ht="12.75" outlineLevel="1">
      <c r="A1018" s="67"/>
      <c r="B1018" s="336" t="s">
        <v>247</v>
      </c>
      <c r="C1018" s="336"/>
      <c r="D1018" s="336"/>
      <c r="E1018" s="336"/>
      <c r="F1018" s="336"/>
      <c r="G1018" s="336"/>
      <c r="H1018" s="336"/>
      <c r="I1018" s="336"/>
      <c r="J1018" s="336"/>
      <c r="K1018" s="336"/>
      <c r="L1018" s="336"/>
      <c r="M1018" s="336"/>
      <c r="N1018" s="336"/>
      <c r="O1018" s="336"/>
      <c r="P1018" s="336"/>
      <c r="Q1018" s="336"/>
      <c r="R1018" s="336"/>
      <c r="S1018" s="336"/>
      <c r="T1018" s="336"/>
      <c r="U1018" s="336"/>
      <c r="V1018" s="336"/>
      <c r="W1018" s="336"/>
      <c r="X1018" s="336"/>
    </row>
    <row r="1019" spans="1:59" s="68" customFormat="1" ht="12.75" outlineLevel="1">
      <c r="A1019" s="67"/>
      <c r="B1019" s="336"/>
      <c r="C1019" s="336"/>
      <c r="D1019" s="336"/>
      <c r="E1019" s="336"/>
      <c r="F1019" s="336"/>
      <c r="G1019" s="336"/>
      <c r="H1019" s="336"/>
      <c r="I1019" s="336"/>
      <c r="J1019" s="336"/>
      <c r="K1019" s="336"/>
      <c r="L1019" s="336"/>
      <c r="M1019" s="336"/>
      <c r="N1019" s="336"/>
      <c r="O1019" s="336"/>
      <c r="P1019" s="336"/>
      <c r="Q1019" s="336"/>
      <c r="R1019" s="336"/>
      <c r="S1019" s="336"/>
      <c r="T1019" s="336"/>
      <c r="U1019" s="336"/>
      <c r="V1019" s="336"/>
      <c r="W1019" s="336"/>
      <c r="X1019" s="336"/>
    </row>
    <row r="1020" spans="1:59" s="68" customFormat="1" ht="12.75" outlineLevel="1">
      <c r="A1020" s="67"/>
      <c r="B1020" s="336" t="s">
        <v>248</v>
      </c>
      <c r="C1020" s="336"/>
      <c r="D1020" s="336"/>
      <c r="E1020" s="336"/>
      <c r="F1020" s="336"/>
      <c r="G1020" s="336"/>
      <c r="H1020" s="336"/>
      <c r="I1020" s="336"/>
      <c r="J1020" s="336"/>
      <c r="K1020" s="336"/>
      <c r="L1020" s="336"/>
      <c r="M1020" s="336"/>
      <c r="N1020" s="336"/>
      <c r="O1020" s="336"/>
      <c r="P1020" s="336"/>
      <c r="Q1020" s="336"/>
      <c r="R1020" s="336"/>
      <c r="S1020" s="336"/>
      <c r="T1020" s="336"/>
      <c r="U1020" s="336"/>
      <c r="V1020" s="336"/>
      <c r="W1020" s="336"/>
      <c r="X1020" s="336"/>
    </row>
    <row r="1021" spans="1:59" s="68" customFormat="1" ht="12.75" outlineLevel="1">
      <c r="A1021" s="67"/>
      <c r="B1021" s="336"/>
      <c r="C1021" s="336"/>
      <c r="D1021" s="336"/>
      <c r="E1021" s="336"/>
      <c r="F1021" s="336"/>
      <c r="G1021" s="336"/>
      <c r="H1021" s="336"/>
      <c r="I1021" s="336"/>
      <c r="J1021" s="336"/>
      <c r="K1021" s="336"/>
      <c r="L1021" s="336"/>
      <c r="M1021" s="336"/>
      <c r="N1021" s="336"/>
      <c r="O1021" s="336"/>
      <c r="P1021" s="336"/>
      <c r="Q1021" s="336"/>
      <c r="R1021" s="336"/>
      <c r="S1021" s="336"/>
      <c r="T1021" s="336"/>
      <c r="U1021" s="336"/>
      <c r="V1021" s="336"/>
      <c r="W1021" s="336"/>
      <c r="X1021" s="336"/>
    </row>
    <row r="1022" spans="1:59" s="68" customFormat="1" ht="12.75" outlineLevel="1">
      <c r="A1022" s="67"/>
      <c r="B1022" s="336"/>
      <c r="C1022" s="336"/>
      <c r="D1022" s="336"/>
      <c r="E1022" s="336"/>
      <c r="F1022" s="336"/>
      <c r="G1022" s="336"/>
      <c r="H1022" s="336"/>
      <c r="I1022" s="336"/>
      <c r="J1022" s="336"/>
      <c r="K1022" s="336"/>
      <c r="L1022" s="336"/>
      <c r="M1022" s="336"/>
      <c r="N1022" s="336"/>
      <c r="O1022" s="336"/>
      <c r="P1022" s="336"/>
      <c r="Q1022" s="336"/>
      <c r="R1022" s="336"/>
      <c r="S1022" s="336"/>
      <c r="T1022" s="336"/>
      <c r="U1022" s="336"/>
      <c r="V1022" s="336"/>
      <c r="W1022" s="336"/>
      <c r="X1022" s="336"/>
    </row>
    <row r="1023" spans="1:59" s="68" customFormat="1" ht="12.75" outlineLevel="1">
      <c r="A1023" s="67"/>
      <c r="B1023" s="336"/>
      <c r="C1023" s="336"/>
      <c r="D1023" s="336"/>
      <c r="E1023" s="336"/>
      <c r="F1023" s="336"/>
      <c r="G1023" s="336"/>
      <c r="H1023" s="336"/>
      <c r="I1023" s="336"/>
      <c r="J1023" s="336"/>
      <c r="K1023" s="336"/>
      <c r="L1023" s="336"/>
      <c r="M1023" s="336"/>
      <c r="N1023" s="336"/>
      <c r="O1023" s="336"/>
      <c r="P1023" s="336"/>
      <c r="Q1023" s="336"/>
      <c r="R1023" s="336"/>
      <c r="S1023" s="336"/>
      <c r="T1023" s="336"/>
      <c r="U1023" s="336"/>
      <c r="V1023" s="336"/>
      <c r="W1023" s="336"/>
      <c r="X1023" s="336"/>
    </row>
    <row r="1024" spans="1:59" s="68" customFormat="1" ht="12.75" outlineLevel="1">
      <c r="A1024" s="67"/>
      <c r="B1024" s="336"/>
      <c r="C1024" s="336"/>
      <c r="D1024" s="336"/>
      <c r="E1024" s="336"/>
      <c r="F1024" s="336"/>
      <c r="G1024" s="336"/>
      <c r="H1024" s="336"/>
      <c r="I1024" s="336"/>
      <c r="J1024" s="336"/>
      <c r="K1024" s="336"/>
      <c r="L1024" s="336"/>
      <c r="M1024" s="336"/>
      <c r="N1024" s="336"/>
      <c r="O1024" s="336"/>
      <c r="P1024" s="336"/>
      <c r="Q1024" s="336"/>
      <c r="R1024" s="336"/>
      <c r="S1024" s="336"/>
      <c r="T1024" s="336"/>
      <c r="U1024" s="336"/>
      <c r="V1024" s="336"/>
      <c r="W1024" s="336"/>
      <c r="X1024" s="336"/>
    </row>
    <row r="1025" spans="1:59" s="68" customFormat="1" ht="12.75" outlineLevel="1">
      <c r="A1025" s="67"/>
      <c r="B1025" s="336"/>
      <c r="C1025" s="336"/>
      <c r="D1025" s="336"/>
      <c r="E1025" s="336"/>
      <c r="F1025" s="336"/>
      <c r="G1025" s="336"/>
      <c r="H1025" s="336"/>
      <c r="I1025" s="336"/>
      <c r="J1025" s="336"/>
      <c r="K1025" s="336"/>
      <c r="L1025" s="336"/>
      <c r="M1025" s="336"/>
      <c r="N1025" s="336"/>
      <c r="O1025" s="336"/>
      <c r="P1025" s="336"/>
      <c r="Q1025" s="336"/>
      <c r="R1025" s="336"/>
      <c r="S1025" s="336"/>
      <c r="T1025" s="336"/>
      <c r="U1025" s="336"/>
      <c r="V1025" s="336"/>
      <c r="W1025" s="336"/>
      <c r="X1025" s="336"/>
    </row>
    <row r="1026" spans="1:59" s="68" customFormat="1" ht="12.75" outlineLevel="1">
      <c r="A1026" s="67"/>
      <c r="B1026" s="336" t="s">
        <v>249</v>
      </c>
      <c r="C1026" s="336"/>
      <c r="D1026" s="336"/>
      <c r="E1026" s="336"/>
      <c r="F1026" s="336"/>
      <c r="G1026" s="336"/>
      <c r="H1026" s="336"/>
      <c r="I1026" s="336"/>
      <c r="J1026" s="336"/>
      <c r="K1026" s="336"/>
      <c r="L1026" s="336"/>
      <c r="M1026" s="336"/>
      <c r="N1026" s="336"/>
      <c r="O1026" s="336"/>
      <c r="P1026" s="336"/>
      <c r="Q1026" s="336"/>
      <c r="R1026" s="336"/>
      <c r="S1026" s="336"/>
      <c r="T1026" s="336"/>
      <c r="U1026" s="336"/>
      <c r="V1026" s="336"/>
      <c r="W1026" s="336"/>
      <c r="X1026" s="336"/>
    </row>
    <row r="1027" spans="1:59" s="68" customFormat="1" ht="12.75" outlineLevel="1">
      <c r="A1027" s="67"/>
      <c r="B1027" s="336"/>
      <c r="C1027" s="336"/>
      <c r="D1027" s="336"/>
      <c r="E1027" s="336"/>
      <c r="F1027" s="336"/>
      <c r="G1027" s="336"/>
      <c r="H1027" s="336"/>
      <c r="I1027" s="336"/>
      <c r="J1027" s="336"/>
      <c r="K1027" s="336"/>
      <c r="L1027" s="336"/>
      <c r="M1027" s="336"/>
      <c r="N1027" s="336"/>
      <c r="O1027" s="336"/>
      <c r="P1027" s="336"/>
      <c r="Q1027" s="336"/>
      <c r="R1027" s="336"/>
      <c r="S1027" s="336"/>
      <c r="T1027" s="336"/>
      <c r="U1027" s="336"/>
      <c r="V1027" s="336"/>
      <c r="W1027" s="336"/>
      <c r="X1027" s="336"/>
    </row>
    <row r="1028" spans="1:59" s="68" customFormat="1" ht="12.75" outlineLevel="1">
      <c r="A1028" s="67"/>
      <c r="B1028" s="336"/>
      <c r="C1028" s="336"/>
      <c r="D1028" s="336"/>
      <c r="E1028" s="336"/>
      <c r="F1028" s="336"/>
      <c r="G1028" s="336"/>
      <c r="H1028" s="336"/>
      <c r="I1028" s="336"/>
      <c r="J1028" s="336"/>
      <c r="K1028" s="336"/>
      <c r="L1028" s="336"/>
      <c r="M1028" s="336"/>
      <c r="N1028" s="336"/>
      <c r="O1028" s="336"/>
      <c r="P1028" s="336"/>
      <c r="Q1028" s="336"/>
      <c r="R1028" s="336"/>
      <c r="S1028" s="336"/>
      <c r="T1028" s="336"/>
      <c r="U1028" s="336"/>
      <c r="V1028" s="336"/>
      <c r="W1028" s="336"/>
      <c r="X1028" s="336"/>
    </row>
    <row r="1029" spans="1:59" s="68" customFormat="1" ht="12.75" outlineLevel="1">
      <c r="A1029" s="67"/>
      <c r="B1029" s="336"/>
      <c r="C1029" s="336"/>
      <c r="D1029" s="336"/>
      <c r="E1029" s="336"/>
      <c r="F1029" s="336"/>
      <c r="G1029" s="336"/>
      <c r="H1029" s="336"/>
      <c r="I1029" s="336"/>
      <c r="J1029" s="336"/>
      <c r="K1029" s="336"/>
      <c r="L1029" s="336"/>
      <c r="M1029" s="336"/>
      <c r="N1029" s="336"/>
      <c r="O1029" s="336"/>
      <c r="P1029" s="336"/>
      <c r="Q1029" s="336"/>
      <c r="R1029" s="336"/>
      <c r="S1029" s="336"/>
      <c r="T1029" s="336"/>
      <c r="U1029" s="336"/>
      <c r="V1029" s="336"/>
      <c r="W1029" s="336"/>
      <c r="X1029" s="336"/>
    </row>
    <row r="1030" spans="1:59" s="68" customFormat="1" ht="12.75" outlineLevel="1">
      <c r="A1030" s="67"/>
      <c r="B1030" s="336"/>
      <c r="C1030" s="336"/>
      <c r="D1030" s="336"/>
      <c r="E1030" s="336"/>
      <c r="F1030" s="336"/>
      <c r="G1030" s="336"/>
      <c r="H1030" s="336"/>
      <c r="I1030" s="336"/>
      <c r="J1030" s="336"/>
      <c r="K1030" s="336"/>
      <c r="L1030" s="336"/>
      <c r="M1030" s="336"/>
      <c r="N1030" s="336"/>
      <c r="O1030" s="336"/>
      <c r="P1030" s="336"/>
      <c r="Q1030" s="336"/>
      <c r="R1030" s="336"/>
      <c r="S1030" s="336"/>
      <c r="T1030" s="336"/>
      <c r="U1030" s="336"/>
      <c r="V1030" s="336"/>
      <c r="W1030" s="336"/>
      <c r="X1030" s="336"/>
    </row>
    <row r="1031" spans="1:59" s="68" customFormat="1" ht="12.75" outlineLevel="1">
      <c r="A1031" s="67"/>
      <c r="B1031" s="336"/>
      <c r="C1031" s="336"/>
      <c r="D1031" s="336"/>
      <c r="E1031" s="336"/>
      <c r="F1031" s="336"/>
      <c r="G1031" s="336"/>
      <c r="H1031" s="336"/>
      <c r="I1031" s="336"/>
      <c r="J1031" s="336"/>
      <c r="K1031" s="336"/>
      <c r="L1031" s="336"/>
      <c r="M1031" s="336"/>
      <c r="N1031" s="336"/>
      <c r="O1031" s="336"/>
      <c r="P1031" s="336"/>
      <c r="Q1031" s="336"/>
      <c r="R1031" s="336"/>
      <c r="S1031" s="336"/>
      <c r="T1031" s="336"/>
      <c r="U1031" s="336"/>
      <c r="V1031" s="336"/>
      <c r="W1031" s="336"/>
      <c r="X1031" s="336"/>
    </row>
    <row r="1032" spans="1:59" s="68" customFormat="1" ht="12.75" outlineLevel="1">
      <c r="A1032" s="67"/>
      <c r="B1032" s="336"/>
      <c r="C1032" s="336"/>
      <c r="D1032" s="336"/>
      <c r="E1032" s="336"/>
      <c r="F1032" s="336"/>
      <c r="G1032" s="336"/>
      <c r="H1032" s="336"/>
      <c r="I1032" s="336"/>
      <c r="J1032" s="336"/>
      <c r="K1032" s="336"/>
      <c r="L1032" s="336"/>
      <c r="M1032" s="336"/>
      <c r="N1032" s="336"/>
      <c r="O1032" s="336"/>
      <c r="P1032" s="336"/>
      <c r="Q1032" s="336"/>
      <c r="R1032" s="336"/>
      <c r="S1032" s="336"/>
      <c r="T1032" s="336"/>
      <c r="U1032" s="336"/>
      <c r="V1032" s="336"/>
      <c r="W1032" s="336"/>
      <c r="X1032" s="336"/>
    </row>
    <row r="1033" spans="1:59" s="68" customFormat="1" ht="12.75" outlineLevel="1">
      <c r="A1033" s="67"/>
      <c r="B1033" s="336"/>
      <c r="C1033" s="336"/>
      <c r="D1033" s="336"/>
      <c r="E1033" s="336"/>
      <c r="F1033" s="336"/>
      <c r="G1033" s="336"/>
      <c r="H1033" s="336"/>
      <c r="I1033" s="336"/>
      <c r="J1033" s="336"/>
      <c r="K1033" s="336"/>
      <c r="L1033" s="336"/>
      <c r="M1033" s="336"/>
      <c r="N1033" s="336"/>
      <c r="O1033" s="336"/>
      <c r="P1033" s="336"/>
      <c r="Q1033" s="336"/>
      <c r="R1033" s="336"/>
      <c r="S1033" s="336"/>
      <c r="T1033" s="336"/>
      <c r="U1033" s="336"/>
      <c r="V1033" s="336"/>
      <c r="W1033" s="336"/>
      <c r="X1033" s="336"/>
    </row>
    <row r="1034" spans="1:59" s="68" customFormat="1" ht="12.75" outlineLevel="1">
      <c r="A1034" s="67"/>
      <c r="B1034" s="336" t="s">
        <v>250</v>
      </c>
      <c r="C1034" s="336"/>
      <c r="D1034" s="336"/>
      <c r="E1034" s="336"/>
      <c r="F1034" s="336"/>
      <c r="G1034" s="336"/>
      <c r="H1034" s="336"/>
      <c r="I1034" s="336"/>
      <c r="J1034" s="336"/>
      <c r="K1034" s="336"/>
      <c r="L1034" s="336"/>
      <c r="M1034" s="336"/>
      <c r="N1034" s="336"/>
      <c r="O1034" s="336"/>
      <c r="P1034" s="336"/>
      <c r="Q1034" s="336"/>
      <c r="R1034" s="336"/>
      <c r="S1034" s="336"/>
      <c r="T1034" s="336"/>
      <c r="U1034" s="336"/>
      <c r="V1034" s="336"/>
      <c r="W1034" s="336"/>
      <c r="X1034" s="336"/>
    </row>
    <row r="1035" spans="1:59" s="68" customFormat="1" ht="12.75" outlineLevel="1">
      <c r="A1035" s="67"/>
      <c r="B1035" s="336"/>
      <c r="C1035" s="336"/>
      <c r="D1035" s="336"/>
      <c r="E1035" s="336"/>
      <c r="F1035" s="336"/>
      <c r="G1035" s="336"/>
      <c r="H1035" s="336"/>
      <c r="I1035" s="336"/>
      <c r="J1035" s="336"/>
      <c r="K1035" s="336"/>
      <c r="L1035" s="336"/>
      <c r="M1035" s="336"/>
      <c r="N1035" s="336"/>
      <c r="O1035" s="336"/>
      <c r="P1035" s="336"/>
      <c r="Q1035" s="336"/>
      <c r="R1035" s="336"/>
      <c r="S1035" s="336"/>
      <c r="T1035" s="336"/>
      <c r="U1035" s="336"/>
      <c r="V1035" s="336"/>
      <c r="W1035" s="336"/>
      <c r="X1035" s="336"/>
    </row>
    <row r="1036" spans="1:59" s="68" customFormat="1" ht="12.75" outlineLevel="1">
      <c r="A1036" s="67"/>
      <c r="B1036" s="336"/>
      <c r="C1036" s="336"/>
      <c r="D1036" s="336"/>
      <c r="E1036" s="336"/>
      <c r="F1036" s="336"/>
      <c r="G1036" s="336"/>
      <c r="H1036" s="336"/>
      <c r="I1036" s="336"/>
      <c r="J1036" s="336"/>
      <c r="K1036" s="336"/>
      <c r="L1036" s="336"/>
      <c r="M1036" s="336"/>
      <c r="N1036" s="336"/>
      <c r="O1036" s="336"/>
      <c r="P1036" s="336"/>
      <c r="Q1036" s="336"/>
      <c r="R1036" s="336"/>
      <c r="S1036" s="336"/>
      <c r="T1036" s="336"/>
      <c r="U1036" s="336"/>
      <c r="V1036" s="336"/>
      <c r="W1036" s="336"/>
      <c r="X1036" s="336"/>
    </row>
    <row r="1037" spans="1:59" s="68" customFormat="1" ht="12.75" outlineLevel="1">
      <c r="A1037" s="67"/>
      <c r="B1037" s="336"/>
      <c r="C1037" s="336"/>
      <c r="D1037" s="336"/>
      <c r="E1037" s="336"/>
      <c r="F1037" s="336"/>
      <c r="G1037" s="336"/>
      <c r="H1037" s="336"/>
      <c r="I1037" s="336"/>
      <c r="J1037" s="336"/>
      <c r="K1037" s="336"/>
      <c r="L1037" s="336"/>
      <c r="M1037" s="336"/>
      <c r="N1037" s="336"/>
      <c r="O1037" s="336"/>
      <c r="P1037" s="336"/>
      <c r="Q1037" s="336"/>
      <c r="R1037" s="336"/>
      <c r="S1037" s="336"/>
      <c r="T1037" s="336"/>
      <c r="U1037" s="336"/>
      <c r="V1037" s="336"/>
      <c r="W1037" s="336"/>
      <c r="X1037" s="336"/>
    </row>
    <row r="1038" spans="1:59">
      <c r="AG1038" s="25"/>
      <c r="AL1038" s="25"/>
      <c r="AN1038" s="25"/>
      <c r="AS1038" s="25"/>
      <c r="AU1038" s="25"/>
      <c r="AZ1038" s="25"/>
      <c r="BB1038" s="25"/>
      <c r="BG1038" s="25"/>
    </row>
    <row r="1039" spans="1:59" ht="15.75" customHeight="1">
      <c r="B1039" s="91"/>
      <c r="C1039" s="91"/>
      <c r="D1039" s="91"/>
      <c r="E1039" s="91"/>
      <c r="F1039" s="91"/>
      <c r="G1039" s="91"/>
      <c r="H1039" s="91"/>
      <c r="I1039" s="91"/>
      <c r="J1039" s="91"/>
      <c r="K1039" s="91"/>
      <c r="L1039" s="91"/>
      <c r="M1039" s="91"/>
      <c r="N1039" s="91"/>
      <c r="O1039" s="147"/>
      <c r="P1039" s="147"/>
      <c r="Q1039" s="147"/>
      <c r="R1039" s="147"/>
      <c r="S1039" s="91"/>
      <c r="T1039" s="126"/>
      <c r="AG1039" s="25"/>
      <c r="AL1039" s="25"/>
      <c r="AN1039" s="25"/>
      <c r="AS1039" s="25"/>
      <c r="AU1039" s="25"/>
      <c r="AZ1039" s="25"/>
      <c r="BB1039" s="25"/>
      <c r="BG1039" s="25"/>
    </row>
    <row r="1040" spans="1:59" ht="16.5" customHeight="1">
      <c r="A1040" s="303" t="s">
        <v>245</v>
      </c>
      <c r="B1040" s="303"/>
      <c r="C1040" s="332" t="s">
        <v>316</v>
      </c>
      <c r="D1040" s="332"/>
      <c r="E1040" s="332"/>
      <c r="F1040" s="332"/>
      <c r="G1040" s="332"/>
      <c r="H1040" s="332"/>
      <c r="I1040" s="332"/>
      <c r="J1040" s="332"/>
      <c r="K1040" s="332"/>
      <c r="L1040" s="332"/>
      <c r="M1040" s="332"/>
      <c r="N1040" s="332"/>
      <c r="O1040" s="332"/>
      <c r="AG1040" s="25"/>
      <c r="AL1040" s="25"/>
      <c r="AN1040" s="25"/>
      <c r="AS1040" s="25"/>
      <c r="AU1040" s="25"/>
      <c r="AZ1040" s="25"/>
      <c r="BB1040" s="25"/>
      <c r="BG1040" s="25"/>
    </row>
    <row r="1041" spans="1:59" ht="15" customHeight="1">
      <c r="B1041" s="334" t="str">
        <f>[1]XIII__KNAUF!A43</f>
        <v>Dobava materijala i izvedba ravnog spuštenog stropa od glatkih stropnih GK ploča, jednostruko. Na metalnoj pocinčanoj stropnoj podkonstrukciji d=50mm. Fugirano, gletano. Sve spojeve izmeñu različitih površina potrebno je uredno pokitati akrilnim kitom. Obračun po m2.</v>
      </c>
      <c r="C1041" s="334"/>
      <c r="D1041" s="334"/>
      <c r="E1041" s="334"/>
      <c r="F1041" s="334"/>
      <c r="G1041" s="334"/>
      <c r="H1041" s="334"/>
      <c r="I1041" s="334"/>
      <c r="J1041" s="334"/>
      <c r="K1041" s="334"/>
      <c r="L1041" s="334"/>
      <c r="M1041" s="334"/>
      <c r="N1041" s="334"/>
      <c r="O1041" s="334"/>
      <c r="P1041" s="334"/>
      <c r="Q1041" s="334"/>
      <c r="R1041" s="334"/>
      <c r="S1041" s="334"/>
      <c r="T1041" s="334"/>
      <c r="AG1041" s="25"/>
      <c r="AL1041" s="25"/>
      <c r="AN1041" s="25"/>
      <c r="AS1041" s="25"/>
      <c r="AU1041" s="25"/>
      <c r="AZ1041" s="25"/>
      <c r="BB1041" s="25"/>
      <c r="BG1041" s="25"/>
    </row>
    <row r="1042" spans="1:59" ht="15" customHeight="1">
      <c r="B1042" s="334"/>
      <c r="C1042" s="334"/>
      <c r="D1042" s="334"/>
      <c r="E1042" s="334"/>
      <c r="F1042" s="334"/>
      <c r="G1042" s="334"/>
      <c r="H1042" s="334"/>
      <c r="I1042" s="334"/>
      <c r="J1042" s="334"/>
      <c r="K1042" s="334"/>
      <c r="L1042" s="334"/>
      <c r="M1042" s="334"/>
      <c r="N1042" s="334"/>
      <c r="O1042" s="334"/>
      <c r="P1042" s="334"/>
      <c r="Q1042" s="334"/>
      <c r="R1042" s="334"/>
      <c r="S1042" s="334"/>
      <c r="T1042" s="334"/>
      <c r="AG1042" s="25"/>
      <c r="AL1042" s="25"/>
      <c r="AN1042" s="25"/>
      <c r="AS1042" s="25"/>
      <c r="AU1042" s="25"/>
      <c r="AZ1042" s="25"/>
      <c r="BB1042" s="25"/>
      <c r="BG1042" s="25"/>
    </row>
    <row r="1043" spans="1:59" ht="15" customHeight="1">
      <c r="B1043" s="334"/>
      <c r="C1043" s="334"/>
      <c r="D1043" s="334"/>
      <c r="E1043" s="334"/>
      <c r="F1043" s="334"/>
      <c r="G1043" s="334"/>
      <c r="H1043" s="334"/>
      <c r="I1043" s="334"/>
      <c r="J1043" s="334"/>
      <c r="K1043" s="334"/>
      <c r="L1043" s="334"/>
      <c r="M1043" s="334"/>
      <c r="N1043" s="334"/>
      <c r="O1043" s="334"/>
      <c r="P1043" s="334"/>
      <c r="Q1043" s="334"/>
      <c r="R1043" s="334"/>
      <c r="S1043" s="334"/>
      <c r="T1043" s="334"/>
      <c r="AG1043" s="25"/>
      <c r="AL1043" s="25"/>
      <c r="AN1043" s="25"/>
      <c r="AS1043" s="25"/>
      <c r="AU1043" s="25"/>
      <c r="AZ1043" s="25"/>
      <c r="BB1043" s="25"/>
      <c r="BG1043" s="25"/>
    </row>
    <row r="1044" spans="1:59" ht="17.25" customHeight="1">
      <c r="B1044" s="334"/>
      <c r="C1044" s="334"/>
      <c r="D1044" s="334"/>
      <c r="E1044" s="334"/>
      <c r="F1044" s="334"/>
      <c r="G1044" s="334"/>
      <c r="H1044" s="334"/>
      <c r="I1044" s="334"/>
      <c r="J1044" s="334"/>
      <c r="K1044" s="334"/>
      <c r="L1044" s="334"/>
      <c r="M1044" s="334"/>
      <c r="N1044" s="334"/>
      <c r="O1044" s="334"/>
      <c r="P1044" s="334"/>
      <c r="Q1044" s="334"/>
      <c r="R1044" s="334"/>
      <c r="S1044" s="334"/>
      <c r="T1044" s="334"/>
      <c r="AG1044" s="25"/>
      <c r="AL1044" s="25"/>
      <c r="AN1044" s="25"/>
      <c r="AS1044" s="25"/>
      <c r="AU1044" s="25"/>
      <c r="AZ1044" s="25"/>
      <c r="BB1044" s="25"/>
      <c r="BG1044" s="25"/>
    </row>
    <row r="1045" spans="1:59" ht="15" customHeight="1">
      <c r="B1045" s="291"/>
      <c r="C1045" s="291"/>
      <c r="D1045" s="291"/>
      <c r="E1045" s="291"/>
      <c r="F1045" s="291"/>
      <c r="G1045" s="291"/>
      <c r="H1045" s="291"/>
      <c r="I1045" s="303" t="s">
        <v>158</v>
      </c>
      <c r="J1045" s="303"/>
      <c r="K1045" s="307">
        <v>162</v>
      </c>
      <c r="L1045" s="307"/>
      <c r="M1045" s="307"/>
      <c r="O1045" s="308"/>
      <c r="P1045" s="308"/>
      <c r="Q1045" s="308"/>
      <c r="R1045" s="308"/>
      <c r="S1045" s="79" t="s">
        <v>107</v>
      </c>
      <c r="T1045" s="309">
        <f>K1045*O1045</f>
        <v>0</v>
      </c>
      <c r="U1045" s="309"/>
      <c r="V1045" s="309"/>
      <c r="W1045" s="309"/>
      <c r="X1045" s="309"/>
      <c r="AG1045" s="310"/>
      <c r="AH1045" s="310"/>
      <c r="AI1045" s="310"/>
      <c r="AJ1045" s="291"/>
      <c r="AK1045" s="291"/>
      <c r="AL1045" s="291"/>
      <c r="AN1045" s="310"/>
      <c r="AO1045" s="310"/>
      <c r="AP1045" s="310"/>
      <c r="AQ1045" s="291"/>
      <c r="AR1045" s="291"/>
      <c r="AS1045" s="291"/>
      <c r="AU1045" s="310"/>
      <c r="AV1045" s="310"/>
      <c r="AW1045" s="310"/>
      <c r="AX1045" s="291"/>
      <c r="AY1045" s="291"/>
      <c r="AZ1045" s="291"/>
      <c r="BB1045" s="310"/>
      <c r="BC1045" s="310"/>
      <c r="BD1045" s="310"/>
      <c r="BE1045" s="291"/>
      <c r="BF1045" s="291"/>
      <c r="BG1045" s="291"/>
    </row>
    <row r="1046" spans="1:59" ht="15" customHeight="1">
      <c r="B1046" s="83"/>
      <c r="C1046" s="83"/>
      <c r="D1046" s="83"/>
      <c r="E1046" s="83"/>
      <c r="F1046" s="83"/>
      <c r="G1046" s="83"/>
      <c r="H1046" s="83"/>
      <c r="I1046" s="26"/>
      <c r="J1046" s="26"/>
      <c r="K1046" s="78"/>
      <c r="L1046" s="79"/>
      <c r="M1046" s="79"/>
      <c r="O1046" s="145"/>
      <c r="P1046" s="145"/>
      <c r="Q1046" s="145"/>
      <c r="R1046" s="145"/>
      <c r="S1046" s="79"/>
      <c r="T1046" s="116"/>
      <c r="U1046" s="116"/>
      <c r="V1046" s="116"/>
      <c r="W1046" s="116"/>
      <c r="X1046" s="116"/>
      <c r="AG1046" s="81"/>
      <c r="AH1046" s="81"/>
      <c r="AI1046" s="81"/>
      <c r="AJ1046" s="80"/>
      <c r="AK1046" s="80"/>
      <c r="AL1046" s="80"/>
      <c r="AN1046" s="81"/>
      <c r="AO1046" s="81"/>
      <c r="AP1046" s="81"/>
      <c r="AQ1046" s="80"/>
      <c r="AR1046" s="80"/>
      <c r="AS1046" s="80"/>
      <c r="AU1046" s="81"/>
      <c r="AV1046" s="81"/>
      <c r="AW1046" s="81"/>
      <c r="AX1046" s="80"/>
      <c r="AY1046" s="80"/>
      <c r="AZ1046" s="80"/>
      <c r="BB1046" s="81"/>
      <c r="BC1046" s="81"/>
      <c r="BD1046" s="81"/>
      <c r="BE1046" s="80"/>
      <c r="BF1046" s="80"/>
      <c r="BG1046" s="80"/>
    </row>
    <row r="1047" spans="1:59" ht="15" customHeight="1">
      <c r="B1047" s="83"/>
      <c r="C1047" s="83"/>
      <c r="D1047" s="83"/>
      <c r="E1047" s="83"/>
      <c r="F1047" s="83"/>
      <c r="G1047" s="83"/>
      <c r="H1047" s="83"/>
      <c r="I1047" s="26"/>
      <c r="J1047" s="26"/>
      <c r="K1047" s="78"/>
      <c r="L1047" s="79"/>
      <c r="M1047" s="79"/>
      <c r="O1047" s="145"/>
      <c r="P1047" s="145"/>
      <c r="Q1047" s="145"/>
      <c r="R1047" s="145"/>
      <c r="S1047" s="79"/>
      <c r="T1047" s="116"/>
      <c r="U1047" s="116"/>
      <c r="V1047" s="116"/>
      <c r="W1047" s="116"/>
      <c r="X1047" s="116"/>
      <c r="AG1047" s="81"/>
      <c r="AH1047" s="81"/>
      <c r="AI1047" s="81"/>
      <c r="AJ1047" s="80"/>
      <c r="AK1047" s="80"/>
      <c r="AL1047" s="80"/>
      <c r="AN1047" s="81"/>
      <c r="AO1047" s="81"/>
      <c r="AP1047" s="81"/>
      <c r="AQ1047" s="80"/>
      <c r="AR1047" s="80"/>
      <c r="AS1047" s="80"/>
      <c r="AU1047" s="81"/>
      <c r="AV1047" s="81"/>
      <c r="AW1047" s="81"/>
      <c r="AX1047" s="80"/>
      <c r="AY1047" s="80"/>
      <c r="AZ1047" s="80"/>
      <c r="BB1047" s="81"/>
      <c r="BC1047" s="81"/>
      <c r="BD1047" s="81"/>
      <c r="BE1047" s="80"/>
      <c r="BF1047" s="80"/>
      <c r="BG1047" s="80"/>
    </row>
    <row r="1048" spans="1:59" ht="16.5" thickBot="1">
      <c r="AG1048" s="25"/>
      <c r="AL1048" s="25"/>
      <c r="AN1048" s="25"/>
      <c r="AS1048" s="25"/>
      <c r="AU1048" s="25"/>
      <c r="AZ1048" s="25"/>
      <c r="BB1048" s="25"/>
      <c r="BG1048" s="25"/>
    </row>
    <row r="1049" spans="1:59" ht="16.5" customHeight="1" thickBot="1">
      <c r="A1049" s="85" t="str">
        <f>A1014</f>
        <v>11.</v>
      </c>
      <c r="B1049" s="323" t="str">
        <f>B1014</f>
        <v>GIPSKARTONSKI RADOVI</v>
      </c>
      <c r="C1049" s="323"/>
      <c r="D1049" s="323"/>
      <c r="E1049" s="323"/>
      <c r="F1049" s="323"/>
      <c r="G1049" s="323"/>
      <c r="H1049" s="323"/>
      <c r="I1049" s="323"/>
      <c r="J1049" s="323"/>
      <c r="K1049" s="323"/>
      <c r="L1049" s="323"/>
      <c r="M1049" s="323"/>
      <c r="N1049" s="323"/>
      <c r="O1049" s="324" t="s">
        <v>108</v>
      </c>
      <c r="P1049" s="324"/>
      <c r="Q1049" s="324"/>
      <c r="R1049" s="324"/>
      <c r="S1049" s="86" t="s">
        <v>107</v>
      </c>
      <c r="T1049" s="325">
        <f>SUM(T1039:X1046)</f>
        <v>0</v>
      </c>
      <c r="U1049" s="325"/>
      <c r="V1049" s="325"/>
      <c r="W1049" s="325"/>
      <c r="X1049" s="325"/>
      <c r="AG1049" s="291"/>
      <c r="AH1049" s="291"/>
      <c r="AI1049" s="291"/>
      <c r="AJ1049" s="291"/>
      <c r="AK1049" s="291"/>
      <c r="AL1049" s="291"/>
      <c r="AN1049" s="291"/>
      <c r="AO1049" s="291"/>
      <c r="AP1049" s="291"/>
      <c r="AQ1049" s="291"/>
      <c r="AR1049" s="291"/>
      <c r="AS1049" s="291"/>
      <c r="AU1049" s="291"/>
      <c r="AV1049" s="291"/>
      <c r="AW1049" s="291"/>
      <c r="AX1049" s="291"/>
      <c r="AY1049" s="291"/>
      <c r="AZ1049" s="291"/>
      <c r="BB1049" s="291"/>
      <c r="BC1049" s="291"/>
      <c r="BD1049" s="291"/>
      <c r="BE1049" s="291"/>
      <c r="BF1049" s="291"/>
      <c r="BG1049" s="291"/>
    </row>
    <row r="1050" spans="1:59" ht="16.5" thickBot="1">
      <c r="A1050" s="173" t="s">
        <v>59</v>
      </c>
      <c r="B1050" s="331" t="str">
        <f>C67</f>
        <v>SOBOSLIKARSKO - LIČILAČKI RADOVI</v>
      </c>
      <c r="C1050" s="331"/>
      <c r="D1050" s="331"/>
      <c r="E1050" s="331"/>
      <c r="F1050" s="331"/>
      <c r="G1050" s="331"/>
      <c r="H1050" s="331"/>
      <c r="I1050" s="331"/>
      <c r="J1050" s="331"/>
      <c r="K1050" s="331"/>
      <c r="L1050" s="331"/>
      <c r="M1050" s="331"/>
      <c r="N1050" s="331"/>
      <c r="O1050" s="331"/>
      <c r="P1050" s="331"/>
      <c r="Q1050" s="331"/>
      <c r="R1050" s="331"/>
      <c r="S1050" s="331"/>
      <c r="T1050" s="331"/>
      <c r="U1050" s="331"/>
      <c r="V1050" s="331"/>
      <c r="W1050" s="331"/>
      <c r="X1050" s="331"/>
      <c r="AG1050" s="25"/>
      <c r="AL1050" s="25"/>
      <c r="AN1050" s="25"/>
      <c r="AS1050" s="25"/>
      <c r="AU1050" s="25"/>
      <c r="AZ1050" s="25"/>
      <c r="BB1050" s="25"/>
      <c r="BG1050" s="25"/>
    </row>
    <row r="1051" spans="1:59">
      <c r="AG1051" s="25"/>
      <c r="AL1051" s="25"/>
      <c r="AN1051" s="25"/>
      <c r="AS1051" s="25"/>
      <c r="AU1051" s="25"/>
      <c r="AZ1051" s="25"/>
      <c r="BB1051" s="25"/>
      <c r="BG1051" s="25"/>
    </row>
    <row r="1052" spans="1:59" s="68" customFormat="1" ht="12.75" outlineLevel="1">
      <c r="A1052" s="67"/>
      <c r="B1052" s="337" t="s">
        <v>315</v>
      </c>
      <c r="C1052" s="337"/>
      <c r="D1052" s="337"/>
      <c r="E1052" s="337"/>
      <c r="F1052" s="337"/>
      <c r="G1052" s="337"/>
      <c r="H1052" s="337"/>
      <c r="I1052" s="337"/>
      <c r="J1052" s="337"/>
      <c r="K1052" s="337"/>
      <c r="L1052" s="337"/>
      <c r="M1052" s="337"/>
      <c r="N1052" s="337"/>
      <c r="O1052" s="337"/>
      <c r="P1052" s="337"/>
      <c r="Q1052" s="337"/>
      <c r="R1052" s="337"/>
      <c r="S1052" s="337"/>
      <c r="T1052" s="337"/>
      <c r="U1052" s="337"/>
      <c r="V1052" s="337"/>
      <c r="W1052" s="337"/>
      <c r="X1052" s="337"/>
    </row>
    <row r="1053" spans="1:59" s="68" customFormat="1" ht="12.75" outlineLevel="1">
      <c r="A1053" s="67"/>
      <c r="B1053" s="337"/>
      <c r="C1053" s="337"/>
      <c r="D1053" s="337"/>
      <c r="E1053" s="337"/>
      <c r="F1053" s="337"/>
      <c r="G1053" s="337"/>
      <c r="H1053" s="337"/>
      <c r="I1053" s="337"/>
      <c r="J1053" s="337"/>
      <c r="K1053" s="337"/>
      <c r="L1053" s="337"/>
      <c r="M1053" s="337"/>
      <c r="N1053" s="337"/>
      <c r="O1053" s="337"/>
      <c r="P1053" s="337"/>
      <c r="Q1053" s="337"/>
      <c r="R1053" s="337"/>
      <c r="S1053" s="337"/>
      <c r="T1053" s="337"/>
      <c r="U1053" s="337"/>
      <c r="V1053" s="337"/>
      <c r="W1053" s="337"/>
      <c r="X1053" s="337"/>
    </row>
    <row r="1054" spans="1:59" s="68" customFormat="1" ht="12.75" outlineLevel="1">
      <c r="A1054" s="67"/>
      <c r="B1054" s="336" t="s">
        <v>252</v>
      </c>
      <c r="C1054" s="336"/>
      <c r="D1054" s="336"/>
      <c r="E1054" s="336"/>
      <c r="F1054" s="336"/>
      <c r="G1054" s="336"/>
      <c r="H1054" s="336"/>
      <c r="I1054" s="336"/>
      <c r="J1054" s="336"/>
      <c r="K1054" s="336"/>
      <c r="L1054" s="336"/>
      <c r="M1054" s="336"/>
      <c r="N1054" s="336"/>
      <c r="O1054" s="336"/>
      <c r="P1054" s="336"/>
      <c r="Q1054" s="336"/>
      <c r="R1054" s="336"/>
      <c r="S1054" s="336"/>
      <c r="T1054" s="336"/>
      <c r="U1054" s="336"/>
      <c r="V1054" s="336"/>
      <c r="W1054" s="336"/>
      <c r="X1054" s="336"/>
    </row>
    <row r="1055" spans="1:59" s="68" customFormat="1" ht="12.75" outlineLevel="1">
      <c r="A1055" s="67"/>
      <c r="B1055" s="336"/>
      <c r="C1055" s="336"/>
      <c r="D1055" s="336"/>
      <c r="E1055" s="336"/>
      <c r="F1055" s="336"/>
      <c r="G1055" s="336"/>
      <c r="H1055" s="336"/>
      <c r="I1055" s="336"/>
      <c r="J1055" s="336"/>
      <c r="K1055" s="336"/>
      <c r="L1055" s="336"/>
      <c r="M1055" s="336"/>
      <c r="N1055" s="336"/>
      <c r="O1055" s="336"/>
      <c r="P1055" s="336"/>
      <c r="Q1055" s="336"/>
      <c r="R1055" s="336"/>
      <c r="S1055" s="336"/>
      <c r="T1055" s="336"/>
      <c r="U1055" s="336"/>
      <c r="V1055" s="336"/>
      <c r="W1055" s="336"/>
      <c r="X1055" s="336"/>
    </row>
    <row r="1056" spans="1:59" s="68" customFormat="1" ht="12.75" outlineLevel="1">
      <c r="A1056" s="67"/>
      <c r="B1056" s="336"/>
      <c r="C1056" s="336"/>
      <c r="D1056" s="336"/>
      <c r="E1056" s="336"/>
      <c r="F1056" s="336"/>
      <c r="G1056" s="336"/>
      <c r="H1056" s="336"/>
      <c r="I1056" s="336"/>
      <c r="J1056" s="336"/>
      <c r="K1056" s="336"/>
      <c r="L1056" s="336"/>
      <c r="M1056" s="336"/>
      <c r="N1056" s="336"/>
      <c r="O1056" s="336"/>
      <c r="P1056" s="336"/>
      <c r="Q1056" s="336"/>
      <c r="R1056" s="336"/>
      <c r="S1056" s="336"/>
      <c r="T1056" s="336"/>
      <c r="U1056" s="336"/>
      <c r="V1056" s="336"/>
      <c r="W1056" s="336"/>
      <c r="X1056" s="336"/>
    </row>
    <row r="1057" spans="1:24" s="68" customFormat="1" ht="12.75" outlineLevel="1">
      <c r="A1057" s="67"/>
      <c r="B1057" s="336"/>
      <c r="C1057" s="336"/>
      <c r="D1057" s="336"/>
      <c r="E1057" s="336"/>
      <c r="F1057" s="336"/>
      <c r="G1057" s="336"/>
      <c r="H1057" s="336"/>
      <c r="I1057" s="336"/>
      <c r="J1057" s="336"/>
      <c r="K1057" s="336"/>
      <c r="L1057" s="336"/>
      <c r="M1057" s="336"/>
      <c r="N1057" s="336"/>
      <c r="O1057" s="336"/>
      <c r="P1057" s="336"/>
      <c r="Q1057" s="336"/>
      <c r="R1057" s="336"/>
      <c r="S1057" s="336"/>
      <c r="T1057" s="336"/>
      <c r="U1057" s="336"/>
      <c r="V1057" s="336"/>
      <c r="W1057" s="336"/>
      <c r="X1057" s="336"/>
    </row>
    <row r="1058" spans="1:24" s="68" customFormat="1" ht="12.75" outlineLevel="1">
      <c r="A1058" s="67"/>
      <c r="B1058" s="336"/>
      <c r="C1058" s="336"/>
      <c r="D1058" s="336"/>
      <c r="E1058" s="336"/>
      <c r="F1058" s="336"/>
      <c r="G1058" s="336"/>
      <c r="H1058" s="336"/>
      <c r="I1058" s="336"/>
      <c r="J1058" s="336"/>
      <c r="K1058" s="336"/>
      <c r="L1058" s="336"/>
      <c r="M1058" s="336"/>
      <c r="N1058" s="336"/>
      <c r="O1058" s="336"/>
      <c r="P1058" s="336"/>
      <c r="Q1058" s="336"/>
      <c r="R1058" s="336"/>
      <c r="S1058" s="336"/>
      <c r="T1058" s="336"/>
      <c r="U1058" s="336"/>
      <c r="V1058" s="336"/>
      <c r="W1058" s="336"/>
      <c r="X1058" s="336"/>
    </row>
    <row r="1059" spans="1:24" s="68" customFormat="1" ht="12.75" outlineLevel="1">
      <c r="A1059" s="67"/>
      <c r="B1059" s="336"/>
      <c r="C1059" s="336"/>
      <c r="D1059" s="336"/>
      <c r="E1059" s="336"/>
      <c r="F1059" s="336"/>
      <c r="G1059" s="336"/>
      <c r="H1059" s="336"/>
      <c r="I1059" s="336"/>
      <c r="J1059" s="336"/>
      <c r="K1059" s="336"/>
      <c r="L1059" s="336"/>
      <c r="M1059" s="336"/>
      <c r="N1059" s="336"/>
      <c r="O1059" s="336"/>
      <c r="P1059" s="336"/>
      <c r="Q1059" s="336"/>
      <c r="R1059" s="336"/>
      <c r="S1059" s="336"/>
      <c r="T1059" s="336"/>
      <c r="U1059" s="336"/>
      <c r="V1059" s="336"/>
      <c r="W1059" s="336"/>
      <c r="X1059" s="336"/>
    </row>
    <row r="1060" spans="1:24" s="68" customFormat="1" ht="12.75" outlineLevel="1">
      <c r="A1060" s="67"/>
      <c r="B1060" s="336"/>
      <c r="C1060" s="336"/>
      <c r="D1060" s="336"/>
      <c r="E1060" s="336"/>
      <c r="F1060" s="336"/>
      <c r="G1060" s="336"/>
      <c r="H1060" s="336"/>
      <c r="I1060" s="336"/>
      <c r="J1060" s="336"/>
      <c r="K1060" s="336"/>
      <c r="L1060" s="336"/>
      <c r="M1060" s="336"/>
      <c r="N1060" s="336"/>
      <c r="O1060" s="336"/>
      <c r="P1060" s="336"/>
      <c r="Q1060" s="336"/>
      <c r="R1060" s="336"/>
      <c r="S1060" s="336"/>
      <c r="T1060" s="336"/>
      <c r="U1060" s="336"/>
      <c r="V1060" s="336"/>
      <c r="W1060" s="336"/>
      <c r="X1060" s="336"/>
    </row>
    <row r="1061" spans="1:24" s="68" customFormat="1" ht="12.75" outlineLevel="1">
      <c r="A1061" s="67"/>
      <c r="B1061" s="336"/>
      <c r="C1061" s="336"/>
      <c r="D1061" s="336"/>
      <c r="E1061" s="336"/>
      <c r="F1061" s="336"/>
      <c r="G1061" s="336"/>
      <c r="H1061" s="336"/>
      <c r="I1061" s="336"/>
      <c r="J1061" s="336"/>
      <c r="K1061" s="336"/>
      <c r="L1061" s="336"/>
      <c r="M1061" s="336"/>
      <c r="N1061" s="336"/>
      <c r="O1061" s="336"/>
      <c r="P1061" s="336"/>
      <c r="Q1061" s="336"/>
      <c r="R1061" s="336"/>
      <c r="S1061" s="336"/>
      <c r="T1061" s="336"/>
      <c r="U1061" s="336"/>
      <c r="V1061" s="336"/>
      <c r="W1061" s="336"/>
      <c r="X1061" s="336"/>
    </row>
    <row r="1062" spans="1:24" s="68" customFormat="1" ht="12.75" outlineLevel="1">
      <c r="A1062" s="67"/>
      <c r="B1062" s="336" t="s">
        <v>253</v>
      </c>
      <c r="C1062" s="336"/>
      <c r="D1062" s="336"/>
      <c r="E1062" s="336"/>
      <c r="F1062" s="336"/>
      <c r="G1062" s="336"/>
      <c r="H1062" s="336"/>
      <c r="I1062" s="336"/>
      <c r="J1062" s="336"/>
      <c r="K1062" s="336"/>
      <c r="L1062" s="336"/>
      <c r="M1062" s="336"/>
      <c r="N1062" s="336"/>
      <c r="O1062" s="336"/>
      <c r="P1062" s="336"/>
      <c r="Q1062" s="336"/>
      <c r="R1062" s="336"/>
      <c r="S1062" s="336"/>
      <c r="T1062" s="336"/>
      <c r="U1062" s="336"/>
      <c r="V1062" s="336"/>
      <c r="W1062" s="336"/>
      <c r="X1062" s="336"/>
    </row>
    <row r="1063" spans="1:24" s="68" customFormat="1" ht="12.75" outlineLevel="1">
      <c r="A1063" s="67"/>
      <c r="B1063" s="336"/>
      <c r="C1063" s="336"/>
      <c r="D1063" s="336"/>
      <c r="E1063" s="336"/>
      <c r="F1063" s="336"/>
      <c r="G1063" s="336"/>
      <c r="H1063" s="336"/>
      <c r="I1063" s="336"/>
      <c r="J1063" s="336"/>
      <c r="K1063" s="336"/>
      <c r="L1063" s="336"/>
      <c r="M1063" s="336"/>
      <c r="N1063" s="336"/>
      <c r="O1063" s="336"/>
      <c r="P1063" s="336"/>
      <c r="Q1063" s="336"/>
      <c r="R1063" s="336"/>
      <c r="S1063" s="336"/>
      <c r="T1063" s="336"/>
      <c r="U1063" s="336"/>
      <c r="V1063" s="336"/>
      <c r="W1063" s="336"/>
      <c r="X1063" s="336"/>
    </row>
    <row r="1064" spans="1:24" s="68" customFormat="1" ht="12.75" outlineLevel="1">
      <c r="A1064" s="67"/>
      <c r="B1064" s="336"/>
      <c r="C1064" s="336"/>
      <c r="D1064" s="336"/>
      <c r="E1064" s="336"/>
      <c r="F1064" s="336"/>
      <c r="G1064" s="336"/>
      <c r="H1064" s="336"/>
      <c r="I1064" s="336"/>
      <c r="J1064" s="336"/>
      <c r="K1064" s="336"/>
      <c r="L1064" s="336"/>
      <c r="M1064" s="336"/>
      <c r="N1064" s="336"/>
      <c r="O1064" s="336"/>
      <c r="P1064" s="336"/>
      <c r="Q1064" s="336"/>
      <c r="R1064" s="336"/>
      <c r="S1064" s="336"/>
      <c r="T1064" s="336"/>
      <c r="U1064" s="336"/>
      <c r="V1064" s="336"/>
      <c r="W1064" s="336"/>
      <c r="X1064" s="336"/>
    </row>
    <row r="1065" spans="1:24" s="68" customFormat="1" ht="12.75" outlineLevel="1">
      <c r="A1065" s="67"/>
      <c r="B1065" s="336"/>
      <c r="C1065" s="336"/>
      <c r="D1065" s="336"/>
      <c r="E1065" s="336"/>
      <c r="F1065" s="336"/>
      <c r="G1065" s="336"/>
      <c r="H1065" s="336"/>
      <c r="I1065" s="336"/>
      <c r="J1065" s="336"/>
      <c r="K1065" s="336"/>
      <c r="L1065" s="336"/>
      <c r="M1065" s="336"/>
      <c r="N1065" s="336"/>
      <c r="O1065" s="336"/>
      <c r="P1065" s="336"/>
      <c r="Q1065" s="336"/>
      <c r="R1065" s="336"/>
      <c r="S1065" s="336"/>
      <c r="T1065" s="336"/>
      <c r="U1065" s="336"/>
      <c r="V1065" s="336"/>
      <c r="W1065" s="336"/>
      <c r="X1065" s="336"/>
    </row>
    <row r="1066" spans="1:24" s="68" customFormat="1" ht="12.75" outlineLevel="1">
      <c r="A1066" s="67"/>
      <c r="B1066" s="336"/>
      <c r="C1066" s="336"/>
      <c r="D1066" s="336"/>
      <c r="E1066" s="336"/>
      <c r="F1066" s="336"/>
      <c r="G1066" s="336"/>
      <c r="H1066" s="336"/>
      <c r="I1066" s="336"/>
      <c r="J1066" s="336"/>
      <c r="K1066" s="336"/>
      <c r="L1066" s="336"/>
      <c r="M1066" s="336"/>
      <c r="N1066" s="336"/>
      <c r="O1066" s="336"/>
      <c r="P1066" s="336"/>
      <c r="Q1066" s="336"/>
      <c r="R1066" s="336"/>
      <c r="S1066" s="336"/>
      <c r="T1066" s="336"/>
      <c r="U1066" s="336"/>
      <c r="V1066" s="336"/>
      <c r="W1066" s="336"/>
      <c r="X1066" s="336"/>
    </row>
    <row r="1067" spans="1:24" s="68" customFormat="1" ht="12.75" outlineLevel="1">
      <c r="A1067" s="67"/>
      <c r="B1067" s="336"/>
      <c r="C1067" s="336"/>
      <c r="D1067" s="336"/>
      <c r="E1067" s="336"/>
      <c r="F1067" s="336"/>
      <c r="G1067" s="336"/>
      <c r="H1067" s="336"/>
      <c r="I1067" s="336"/>
      <c r="J1067" s="336"/>
      <c r="K1067" s="336"/>
      <c r="L1067" s="336"/>
      <c r="M1067" s="336"/>
      <c r="N1067" s="336"/>
      <c r="O1067" s="336"/>
      <c r="P1067" s="336"/>
      <c r="Q1067" s="336"/>
      <c r="R1067" s="336"/>
      <c r="S1067" s="336"/>
      <c r="T1067" s="336"/>
      <c r="U1067" s="336"/>
      <c r="V1067" s="336"/>
      <c r="W1067" s="336"/>
      <c r="X1067" s="336"/>
    </row>
    <row r="1068" spans="1:24" s="68" customFormat="1" ht="12.75" outlineLevel="1">
      <c r="A1068" s="67"/>
      <c r="B1068" s="336"/>
      <c r="C1068" s="336"/>
      <c r="D1068" s="336"/>
      <c r="E1068" s="336"/>
      <c r="F1068" s="336"/>
      <c r="G1068" s="336"/>
      <c r="H1068" s="336"/>
      <c r="I1068" s="336"/>
      <c r="J1068" s="336"/>
      <c r="K1068" s="336"/>
      <c r="L1068" s="336"/>
      <c r="M1068" s="336"/>
      <c r="N1068" s="336"/>
      <c r="O1068" s="336"/>
      <c r="P1068" s="336"/>
      <c r="Q1068" s="336"/>
      <c r="R1068" s="336"/>
      <c r="S1068" s="336"/>
      <c r="T1068" s="336"/>
      <c r="U1068" s="336"/>
      <c r="V1068" s="336"/>
      <c r="W1068" s="336"/>
      <c r="X1068" s="336"/>
    </row>
    <row r="1069" spans="1:24" s="68" customFormat="1" ht="12.75" outlineLevel="1">
      <c r="A1069" s="67"/>
      <c r="B1069" s="336" t="s">
        <v>254</v>
      </c>
      <c r="C1069" s="336"/>
      <c r="D1069" s="336"/>
      <c r="E1069" s="336"/>
      <c r="F1069" s="336"/>
      <c r="G1069" s="336"/>
      <c r="H1069" s="336"/>
      <c r="I1069" s="336"/>
      <c r="J1069" s="336"/>
      <c r="K1069" s="336"/>
      <c r="L1069" s="336"/>
      <c r="M1069" s="336"/>
      <c r="N1069" s="336"/>
      <c r="O1069" s="336"/>
      <c r="P1069" s="336"/>
      <c r="Q1069" s="336"/>
      <c r="R1069" s="336"/>
      <c r="S1069" s="336"/>
      <c r="T1069" s="336"/>
      <c r="U1069" s="336"/>
      <c r="V1069" s="336"/>
      <c r="W1069" s="336"/>
      <c r="X1069" s="336"/>
    </row>
    <row r="1070" spans="1:24" s="68" customFormat="1" ht="12.75" outlineLevel="1">
      <c r="A1070" s="67"/>
      <c r="B1070" s="336"/>
      <c r="C1070" s="336"/>
      <c r="D1070" s="336"/>
      <c r="E1070" s="336"/>
      <c r="F1070" s="336"/>
      <c r="G1070" s="336"/>
      <c r="H1070" s="336"/>
      <c r="I1070" s="336"/>
      <c r="J1070" s="336"/>
      <c r="K1070" s="336"/>
      <c r="L1070" s="336"/>
      <c r="M1070" s="336"/>
      <c r="N1070" s="336"/>
      <c r="O1070" s="336"/>
      <c r="P1070" s="336"/>
      <c r="Q1070" s="336"/>
      <c r="R1070" s="336"/>
      <c r="S1070" s="336"/>
      <c r="T1070" s="336"/>
      <c r="U1070" s="336"/>
      <c r="V1070" s="336"/>
      <c r="W1070" s="336"/>
      <c r="X1070" s="336"/>
    </row>
    <row r="1071" spans="1:24" s="68" customFormat="1" ht="12.75" outlineLevel="1">
      <c r="A1071" s="67"/>
      <c r="B1071" s="336"/>
      <c r="C1071" s="336"/>
      <c r="D1071" s="336"/>
      <c r="E1071" s="336"/>
      <c r="F1071" s="336"/>
      <c r="G1071" s="336"/>
      <c r="H1071" s="336"/>
      <c r="I1071" s="336"/>
      <c r="J1071" s="336"/>
      <c r="K1071" s="336"/>
      <c r="L1071" s="336"/>
      <c r="M1071" s="336"/>
      <c r="N1071" s="336"/>
      <c r="O1071" s="336"/>
      <c r="P1071" s="336"/>
      <c r="Q1071" s="336"/>
      <c r="R1071" s="336"/>
      <c r="S1071" s="336"/>
      <c r="T1071" s="336"/>
      <c r="U1071" s="336"/>
      <c r="V1071" s="336"/>
      <c r="W1071" s="336"/>
      <c r="X1071" s="336"/>
    </row>
    <row r="1072" spans="1:24" s="68" customFormat="1" ht="12.75" outlineLevel="1">
      <c r="A1072" s="67"/>
      <c r="B1072" s="336"/>
      <c r="C1072" s="336"/>
      <c r="D1072" s="336"/>
      <c r="E1072" s="336"/>
      <c r="F1072" s="336"/>
      <c r="G1072" s="336"/>
      <c r="H1072" s="336"/>
      <c r="I1072" s="336"/>
      <c r="J1072" s="336"/>
      <c r="K1072" s="336"/>
      <c r="L1072" s="336"/>
      <c r="M1072" s="336"/>
      <c r="N1072" s="336"/>
      <c r="O1072" s="336"/>
      <c r="P1072" s="336"/>
      <c r="Q1072" s="336"/>
      <c r="R1072" s="336"/>
      <c r="S1072" s="336"/>
      <c r="T1072" s="336"/>
      <c r="U1072" s="336"/>
      <c r="V1072" s="336"/>
      <c r="W1072" s="336"/>
      <c r="X1072" s="336"/>
    </row>
    <row r="1073" spans="1:59" s="68" customFormat="1" ht="12.75" outlineLevel="1">
      <c r="A1073" s="67"/>
      <c r="B1073" s="336"/>
      <c r="C1073" s="336"/>
      <c r="D1073" s="336"/>
      <c r="E1073" s="336"/>
      <c r="F1073" s="336"/>
      <c r="G1073" s="336"/>
      <c r="H1073" s="336"/>
      <c r="I1073" s="336"/>
      <c r="J1073" s="336"/>
      <c r="K1073" s="336"/>
      <c r="L1073" s="336"/>
      <c r="M1073" s="336"/>
      <c r="N1073" s="336"/>
      <c r="O1073" s="336"/>
      <c r="P1073" s="336"/>
      <c r="Q1073" s="336"/>
      <c r="R1073" s="336"/>
      <c r="S1073" s="336"/>
      <c r="T1073" s="336"/>
      <c r="U1073" s="336"/>
      <c r="V1073" s="336"/>
      <c r="W1073" s="336"/>
      <c r="X1073" s="336"/>
    </row>
    <row r="1074" spans="1:59" s="68" customFormat="1" ht="12.75" outlineLevel="1">
      <c r="A1074" s="67"/>
      <c r="B1074" s="336"/>
      <c r="C1074" s="336"/>
      <c r="D1074" s="336"/>
      <c r="E1074" s="336"/>
      <c r="F1074" s="336"/>
      <c r="G1074" s="336"/>
      <c r="H1074" s="336"/>
      <c r="I1074" s="336"/>
      <c r="J1074" s="336"/>
      <c r="K1074" s="336"/>
      <c r="L1074" s="336"/>
      <c r="M1074" s="336"/>
      <c r="N1074" s="336"/>
      <c r="O1074" s="336"/>
      <c r="P1074" s="336"/>
      <c r="Q1074" s="336"/>
      <c r="R1074" s="336"/>
      <c r="S1074" s="336"/>
      <c r="T1074" s="336"/>
      <c r="U1074" s="336"/>
      <c r="V1074" s="336"/>
      <c r="W1074" s="336"/>
      <c r="X1074" s="336"/>
    </row>
    <row r="1075" spans="1:59" s="68" customFormat="1" ht="12.75" outlineLevel="1">
      <c r="A1075" s="67"/>
      <c r="B1075" s="336"/>
      <c r="C1075" s="336"/>
      <c r="D1075" s="336"/>
      <c r="E1075" s="336"/>
      <c r="F1075" s="336"/>
      <c r="G1075" s="336"/>
      <c r="H1075" s="336"/>
      <c r="I1075" s="336"/>
      <c r="J1075" s="336"/>
      <c r="K1075" s="336"/>
      <c r="L1075" s="336"/>
      <c r="M1075" s="336"/>
      <c r="N1075" s="336"/>
      <c r="O1075" s="336"/>
      <c r="P1075" s="336"/>
      <c r="Q1075" s="336"/>
      <c r="R1075" s="336"/>
      <c r="S1075" s="336"/>
      <c r="T1075" s="336"/>
      <c r="U1075" s="336"/>
      <c r="V1075" s="336"/>
      <c r="W1075" s="336"/>
      <c r="X1075" s="336"/>
    </row>
    <row r="1076" spans="1:59">
      <c r="AG1076" s="25"/>
      <c r="AL1076" s="25"/>
      <c r="AN1076" s="25"/>
      <c r="AS1076" s="25"/>
      <c r="AU1076" s="25"/>
      <c r="AZ1076" s="25"/>
      <c r="BB1076" s="25"/>
      <c r="BG1076" s="25"/>
    </row>
    <row r="1077" spans="1:59" ht="16.5" customHeight="1">
      <c r="A1077" s="303" t="s">
        <v>251</v>
      </c>
      <c r="B1077" s="303"/>
      <c r="C1077" s="332" t="str">
        <f>[1]XIV__SS!C5</f>
        <v>Bojanje unutarnjih zidova</v>
      </c>
      <c r="D1077" s="332"/>
      <c r="E1077" s="332"/>
      <c r="F1077" s="332"/>
      <c r="G1077" s="332"/>
      <c r="H1077" s="332"/>
      <c r="I1077" s="332"/>
      <c r="J1077" s="332"/>
      <c r="K1077" s="332"/>
      <c r="L1077" s="332"/>
      <c r="M1077" s="332"/>
      <c r="N1077" s="332"/>
      <c r="O1077" s="332"/>
      <c r="AG1077" s="25"/>
      <c r="AL1077" s="25"/>
      <c r="AN1077" s="25"/>
      <c r="AS1077" s="25"/>
      <c r="AU1077" s="25"/>
      <c r="AZ1077" s="25"/>
      <c r="BB1077" s="25"/>
      <c r="BG1077" s="25"/>
    </row>
    <row r="1078" spans="1:59" ht="15" customHeight="1">
      <c r="B1078" s="334" t="str">
        <f>[1]XIV__SS!A7</f>
        <v>Dobava materijala i ličenje zidova skupa sa stupovima, špaletama, i gredama akrilnim bojama u potrebnom broju slojeva do potpunog prekrivanja podloge (min 2x), nakon izvedenih svih radova, s predhodnim  gletanjem površina. Pokretna skela uračunata u cijenu. Obračun po m2.</v>
      </c>
      <c r="C1078" s="334"/>
      <c r="D1078" s="334"/>
      <c r="E1078" s="334"/>
      <c r="F1078" s="334"/>
      <c r="G1078" s="334"/>
      <c r="H1078" s="334"/>
      <c r="I1078" s="334"/>
      <c r="J1078" s="334"/>
      <c r="K1078" s="334"/>
      <c r="L1078" s="334"/>
      <c r="M1078" s="334"/>
      <c r="N1078" s="334"/>
      <c r="O1078" s="334"/>
      <c r="P1078" s="334"/>
      <c r="Q1078" s="334"/>
      <c r="R1078" s="334"/>
      <c r="S1078" s="334"/>
      <c r="T1078" s="334"/>
      <c r="AG1078" s="25"/>
      <c r="AL1078" s="25"/>
      <c r="AN1078" s="25"/>
      <c r="AS1078" s="25"/>
      <c r="AU1078" s="25"/>
      <c r="AZ1078" s="25"/>
      <c r="BB1078" s="25"/>
      <c r="BG1078" s="25"/>
    </row>
    <row r="1079" spans="1:59" ht="15" customHeight="1">
      <c r="B1079" s="334"/>
      <c r="C1079" s="334"/>
      <c r="D1079" s="334"/>
      <c r="E1079" s="334"/>
      <c r="F1079" s="334"/>
      <c r="G1079" s="334"/>
      <c r="H1079" s="334"/>
      <c r="I1079" s="334"/>
      <c r="J1079" s="334"/>
      <c r="K1079" s="334"/>
      <c r="L1079" s="334"/>
      <c r="M1079" s="334"/>
      <c r="N1079" s="334"/>
      <c r="O1079" s="334"/>
      <c r="P1079" s="334"/>
      <c r="Q1079" s="334"/>
      <c r="R1079" s="334"/>
      <c r="S1079" s="334"/>
      <c r="T1079" s="334"/>
      <c r="AG1079" s="25"/>
      <c r="AL1079" s="25"/>
      <c r="AN1079" s="25"/>
      <c r="AS1079" s="25"/>
      <c r="AU1079" s="25"/>
      <c r="AZ1079" s="25"/>
      <c r="BB1079" s="25"/>
      <c r="BG1079" s="25"/>
    </row>
    <row r="1080" spans="1:59" ht="15" customHeight="1">
      <c r="B1080" s="334"/>
      <c r="C1080" s="334"/>
      <c r="D1080" s="334"/>
      <c r="E1080" s="334"/>
      <c r="F1080" s="334"/>
      <c r="G1080" s="334"/>
      <c r="H1080" s="334"/>
      <c r="I1080" s="334"/>
      <c r="J1080" s="334"/>
      <c r="K1080" s="334"/>
      <c r="L1080" s="334"/>
      <c r="M1080" s="334"/>
      <c r="N1080" s="334"/>
      <c r="O1080" s="334"/>
      <c r="P1080" s="334"/>
      <c r="Q1080" s="334"/>
      <c r="R1080" s="334"/>
      <c r="S1080" s="334"/>
      <c r="T1080" s="334"/>
      <c r="AG1080" s="25"/>
      <c r="AL1080" s="25"/>
      <c r="AN1080" s="25"/>
      <c r="AS1080" s="25"/>
      <c r="AU1080" s="25"/>
      <c r="AZ1080" s="25"/>
      <c r="BB1080" s="25"/>
      <c r="BG1080" s="25"/>
    </row>
    <row r="1081" spans="1:59" ht="19.5" customHeight="1">
      <c r="B1081" s="334"/>
      <c r="C1081" s="334"/>
      <c r="D1081" s="334"/>
      <c r="E1081" s="334"/>
      <c r="F1081" s="334"/>
      <c r="G1081" s="334"/>
      <c r="H1081" s="334"/>
      <c r="I1081" s="334"/>
      <c r="J1081" s="334"/>
      <c r="K1081" s="334"/>
      <c r="L1081" s="334"/>
      <c r="M1081" s="334"/>
      <c r="N1081" s="334"/>
      <c r="O1081" s="334"/>
      <c r="P1081" s="334"/>
      <c r="Q1081" s="334"/>
      <c r="R1081" s="334"/>
      <c r="S1081" s="334"/>
      <c r="T1081" s="334"/>
      <c r="AG1081" s="25"/>
      <c r="AL1081" s="25"/>
      <c r="AN1081" s="25"/>
      <c r="AS1081" s="25"/>
      <c r="AU1081" s="25"/>
      <c r="AZ1081" s="25"/>
      <c r="BB1081" s="25"/>
      <c r="BG1081" s="25"/>
    </row>
    <row r="1082" spans="1:59" ht="15" customHeight="1">
      <c r="B1082" s="291"/>
      <c r="C1082" s="291"/>
      <c r="D1082" s="291"/>
      <c r="E1082" s="291"/>
      <c r="F1082" s="291"/>
      <c r="G1082" s="291"/>
      <c r="H1082" s="291"/>
      <c r="I1082" s="303" t="str">
        <f>[1]XIV__SS!L16</f>
        <v>m2</v>
      </c>
      <c r="J1082" s="303"/>
      <c r="K1082" s="307">
        <v>374.5</v>
      </c>
      <c r="L1082" s="307"/>
      <c r="M1082" s="307"/>
      <c r="O1082" s="308"/>
      <c r="P1082" s="308"/>
      <c r="Q1082" s="308"/>
      <c r="R1082" s="308"/>
      <c r="S1082" s="79" t="s">
        <v>107</v>
      </c>
      <c r="T1082" s="309">
        <f>K1082*O1082</f>
        <v>0</v>
      </c>
      <c r="U1082" s="309"/>
      <c r="V1082" s="309"/>
      <c r="W1082" s="309"/>
      <c r="X1082" s="309"/>
      <c r="AG1082" s="310"/>
      <c r="AH1082" s="310"/>
      <c r="AI1082" s="310"/>
      <c r="AJ1082" s="291"/>
      <c r="AK1082" s="291"/>
      <c r="AL1082" s="291"/>
      <c r="AN1082" s="310"/>
      <c r="AO1082" s="310"/>
      <c r="AP1082" s="310"/>
      <c r="AQ1082" s="291"/>
      <c r="AR1082" s="291"/>
      <c r="AS1082" s="291"/>
      <c r="AU1082" s="310"/>
      <c r="AV1082" s="310"/>
      <c r="AW1082" s="310"/>
      <c r="AX1082" s="291"/>
      <c r="AY1082" s="291"/>
      <c r="AZ1082" s="291"/>
      <c r="BB1082" s="310"/>
      <c r="BC1082" s="310"/>
      <c r="BD1082" s="310"/>
      <c r="BE1082" s="291"/>
      <c r="BF1082" s="291"/>
      <c r="BG1082" s="291"/>
    </row>
    <row r="1083" spans="1:59" ht="15.75" customHeight="1">
      <c r="B1083" s="91"/>
      <c r="C1083" s="91"/>
      <c r="D1083" s="91"/>
      <c r="E1083" s="91"/>
      <c r="F1083" s="91"/>
      <c r="G1083" s="91"/>
      <c r="H1083" s="91"/>
      <c r="I1083" s="91"/>
      <c r="J1083" s="91"/>
      <c r="K1083" s="91"/>
      <c r="L1083" s="91"/>
      <c r="M1083" s="91"/>
      <c r="N1083" s="91"/>
      <c r="O1083" s="147"/>
      <c r="P1083" s="147"/>
      <c r="Q1083" s="147"/>
      <c r="R1083" s="147"/>
      <c r="S1083" s="91"/>
      <c r="T1083" s="126"/>
      <c r="AG1083" s="25"/>
      <c r="AL1083" s="25"/>
      <c r="AN1083" s="25"/>
      <c r="AS1083" s="25"/>
      <c r="AU1083" s="25"/>
      <c r="AZ1083" s="25"/>
      <c r="BB1083" s="25"/>
      <c r="BG1083" s="25"/>
    </row>
    <row r="1084" spans="1:59" ht="16.5" customHeight="1">
      <c r="A1084" s="303" t="s">
        <v>437</v>
      </c>
      <c r="B1084" s="303"/>
      <c r="C1084" s="332" t="str">
        <f>[1]XIV__SS!C35</f>
        <v>Bojanje stropova</v>
      </c>
      <c r="D1084" s="332"/>
      <c r="E1084" s="332"/>
      <c r="F1084" s="332"/>
      <c r="G1084" s="332"/>
      <c r="H1084" s="332"/>
      <c r="I1084" s="332"/>
      <c r="J1084" s="332"/>
      <c r="K1084" s="332"/>
      <c r="L1084" s="332"/>
      <c r="M1084" s="332"/>
      <c r="N1084" s="332"/>
      <c r="O1084" s="332"/>
      <c r="AG1084" s="25"/>
      <c r="AL1084" s="25"/>
      <c r="AN1084" s="25"/>
      <c r="AS1084" s="25"/>
      <c r="AU1084" s="25"/>
      <c r="AZ1084" s="25"/>
      <c r="BB1084" s="25"/>
      <c r="BG1084" s="25"/>
    </row>
    <row r="1085" spans="1:59" ht="15" customHeight="1">
      <c r="B1085" s="334" t="str">
        <f>[1]XIV__SS!A37</f>
        <v>Dobava materijala i ličenje stropova akrilnim bojama u potrebnom broju slojeva do potpunog prekrivanja podloge (min 2x),   nakon izvedenih svih radova, s predhodnim gletanjem površina. Pokretna skela uračunata u cijenu. Obračun po m2.</v>
      </c>
      <c r="C1085" s="334"/>
      <c r="D1085" s="334"/>
      <c r="E1085" s="334"/>
      <c r="F1085" s="334"/>
      <c r="G1085" s="334"/>
      <c r="H1085" s="334"/>
      <c r="I1085" s="334"/>
      <c r="J1085" s="334"/>
      <c r="K1085" s="334"/>
      <c r="L1085" s="334"/>
      <c r="M1085" s="334"/>
      <c r="N1085" s="334"/>
      <c r="O1085" s="334"/>
      <c r="P1085" s="334"/>
      <c r="Q1085" s="334"/>
      <c r="R1085" s="334"/>
      <c r="S1085" s="334"/>
      <c r="T1085" s="334"/>
      <c r="AG1085" s="25"/>
      <c r="AL1085" s="25"/>
      <c r="AN1085" s="25"/>
      <c r="AS1085" s="25"/>
      <c r="AU1085" s="25"/>
      <c r="AZ1085" s="25"/>
      <c r="BB1085" s="25"/>
      <c r="BG1085" s="25"/>
    </row>
    <row r="1086" spans="1:59" ht="15" customHeight="1">
      <c r="B1086" s="334"/>
      <c r="C1086" s="334"/>
      <c r="D1086" s="334"/>
      <c r="E1086" s="334"/>
      <c r="F1086" s="334"/>
      <c r="G1086" s="334"/>
      <c r="H1086" s="334"/>
      <c r="I1086" s="334"/>
      <c r="J1086" s="334"/>
      <c r="K1086" s="334"/>
      <c r="L1086" s="334"/>
      <c r="M1086" s="334"/>
      <c r="N1086" s="334"/>
      <c r="O1086" s="334"/>
      <c r="P1086" s="334"/>
      <c r="Q1086" s="334"/>
      <c r="R1086" s="334"/>
      <c r="S1086" s="334"/>
      <c r="T1086" s="334"/>
      <c r="AG1086" s="25"/>
      <c r="AL1086" s="25"/>
      <c r="AN1086" s="25"/>
      <c r="AS1086" s="25"/>
      <c r="AU1086" s="25"/>
      <c r="AZ1086" s="25"/>
      <c r="BB1086" s="25"/>
      <c r="BG1086" s="25"/>
    </row>
    <row r="1087" spans="1:59" ht="15" customHeight="1">
      <c r="B1087" s="334"/>
      <c r="C1087" s="334"/>
      <c r="D1087" s="334"/>
      <c r="E1087" s="334"/>
      <c r="F1087" s="334"/>
      <c r="G1087" s="334"/>
      <c r="H1087" s="334"/>
      <c r="I1087" s="334"/>
      <c r="J1087" s="334"/>
      <c r="K1087" s="334"/>
      <c r="L1087" s="334"/>
      <c r="M1087" s="334"/>
      <c r="N1087" s="334"/>
      <c r="O1087" s="334"/>
      <c r="P1087" s="334"/>
      <c r="Q1087" s="334"/>
      <c r="R1087" s="334"/>
      <c r="S1087" s="334"/>
      <c r="T1087" s="334"/>
      <c r="AG1087" s="25"/>
      <c r="AL1087" s="25"/>
      <c r="AN1087" s="25"/>
      <c r="AS1087" s="25"/>
      <c r="AU1087" s="25"/>
      <c r="AZ1087" s="25"/>
      <c r="BB1087" s="25"/>
      <c r="BG1087" s="25"/>
    </row>
    <row r="1088" spans="1:59" ht="17.25" customHeight="1">
      <c r="B1088" s="334"/>
      <c r="C1088" s="334"/>
      <c r="D1088" s="334"/>
      <c r="E1088" s="334"/>
      <c r="F1088" s="334"/>
      <c r="G1088" s="334"/>
      <c r="H1088" s="334"/>
      <c r="I1088" s="334"/>
      <c r="J1088" s="334"/>
      <c r="K1088" s="334"/>
      <c r="L1088" s="334"/>
      <c r="M1088" s="334"/>
      <c r="N1088" s="334"/>
      <c r="O1088" s="334"/>
      <c r="P1088" s="334"/>
      <c r="Q1088" s="334"/>
      <c r="R1088" s="334"/>
      <c r="S1088" s="334"/>
      <c r="T1088" s="334"/>
      <c r="AG1088" s="25"/>
      <c r="AL1088" s="25"/>
      <c r="AN1088" s="25"/>
      <c r="AS1088" s="25"/>
      <c r="AU1088" s="25"/>
      <c r="AZ1088" s="25"/>
      <c r="BB1088" s="25"/>
      <c r="BG1088" s="25"/>
    </row>
    <row r="1089" spans="1:59" ht="15" customHeight="1">
      <c r="B1089" s="291"/>
      <c r="C1089" s="291"/>
      <c r="D1089" s="291"/>
      <c r="E1089" s="291"/>
      <c r="F1089" s="291"/>
      <c r="G1089" s="291"/>
      <c r="H1089" s="291"/>
      <c r="I1089" s="303" t="str">
        <f>[1]XIV__SS!L46</f>
        <v>m2</v>
      </c>
      <c r="J1089" s="303"/>
      <c r="K1089" s="307">
        <v>181</v>
      </c>
      <c r="L1089" s="307"/>
      <c r="M1089" s="307"/>
      <c r="O1089" s="308"/>
      <c r="P1089" s="308"/>
      <c r="Q1089" s="308"/>
      <c r="R1089" s="308"/>
      <c r="S1089" s="79" t="s">
        <v>107</v>
      </c>
      <c r="T1089" s="309">
        <f>K1089*O1089</f>
        <v>0</v>
      </c>
      <c r="U1089" s="309"/>
      <c r="V1089" s="309"/>
      <c r="W1089" s="309"/>
      <c r="X1089" s="309"/>
      <c r="AG1089" s="310"/>
      <c r="AH1089" s="310"/>
      <c r="AI1089" s="310"/>
      <c r="AJ1089" s="291"/>
      <c r="AK1089" s="291"/>
      <c r="AL1089" s="291"/>
      <c r="AN1089" s="310"/>
      <c r="AO1089" s="310"/>
      <c r="AP1089" s="310"/>
      <c r="AQ1089" s="291"/>
      <c r="AR1089" s="291"/>
      <c r="AS1089" s="291"/>
      <c r="AU1089" s="310"/>
      <c r="AV1089" s="310"/>
      <c r="AW1089" s="310"/>
      <c r="AX1089" s="291"/>
      <c r="AY1089" s="291"/>
      <c r="AZ1089" s="291"/>
      <c r="BB1089" s="310"/>
      <c r="BC1089" s="310"/>
      <c r="BD1089" s="310"/>
      <c r="BE1089" s="291"/>
      <c r="BF1089" s="291"/>
      <c r="BG1089" s="291"/>
    </row>
    <row r="1090" spans="1:59" ht="15" customHeight="1">
      <c r="B1090" s="83"/>
      <c r="C1090" s="83"/>
      <c r="D1090" s="83"/>
      <c r="E1090" s="83"/>
      <c r="F1090" s="83"/>
      <c r="G1090" s="83"/>
      <c r="H1090" s="83"/>
      <c r="I1090" s="26"/>
      <c r="J1090" s="26"/>
      <c r="K1090" s="78"/>
      <c r="L1090" s="79"/>
      <c r="M1090" s="79"/>
      <c r="O1090" s="145"/>
      <c r="P1090" s="145"/>
      <c r="Q1090" s="145"/>
      <c r="R1090" s="145"/>
      <c r="S1090" s="79"/>
      <c r="T1090" s="116"/>
      <c r="U1090" s="116"/>
      <c r="V1090" s="116"/>
      <c r="W1090" s="116"/>
      <c r="X1090" s="116"/>
      <c r="AG1090" s="81"/>
      <c r="AH1090" s="81"/>
      <c r="AI1090" s="81"/>
      <c r="AJ1090" s="80"/>
      <c r="AK1090" s="80"/>
      <c r="AL1090" s="80"/>
      <c r="AN1090" s="81"/>
      <c r="AO1090" s="81"/>
      <c r="AP1090" s="81"/>
      <c r="AQ1090" s="80"/>
      <c r="AR1090" s="80"/>
      <c r="AS1090" s="80"/>
      <c r="AU1090" s="81"/>
      <c r="AV1090" s="81"/>
      <c r="AW1090" s="81"/>
      <c r="AX1090" s="80"/>
      <c r="AY1090" s="80"/>
      <c r="AZ1090" s="80"/>
      <c r="BB1090" s="81"/>
      <c r="BC1090" s="81"/>
      <c r="BD1090" s="81"/>
      <c r="BE1090" s="80"/>
      <c r="BF1090" s="80"/>
      <c r="BG1090" s="80"/>
    </row>
    <row r="1091" spans="1:59" ht="16.5" customHeight="1">
      <c r="A1091" s="303" t="s">
        <v>438</v>
      </c>
      <c r="B1091" s="303"/>
      <c r="C1091" s="335" t="str">
        <f>[1]XIV__SS!C63:M63</f>
        <v>Bojanje greda i stupova</v>
      </c>
      <c r="D1091" s="335"/>
      <c r="E1091" s="335"/>
      <c r="F1091" s="335"/>
      <c r="G1091" s="335"/>
      <c r="H1091" s="335"/>
      <c r="I1091" s="335"/>
      <c r="J1091" s="335"/>
      <c r="K1091" s="335"/>
      <c r="L1091" s="335"/>
      <c r="M1091" s="335"/>
      <c r="N1091" s="335"/>
      <c r="O1091" s="335"/>
      <c r="AG1091" s="25"/>
      <c r="AL1091" s="25"/>
      <c r="AN1091" s="25"/>
      <c r="AS1091" s="25"/>
      <c r="AU1091" s="25"/>
      <c r="AZ1091" s="25"/>
      <c r="BB1091" s="25"/>
      <c r="BG1091" s="25"/>
    </row>
    <row r="1092" spans="1:59" ht="15" customHeight="1">
      <c r="B1092" s="334" t="str">
        <f>[1]XIV__SS!A65</f>
        <v>Dobava materijala i ličenje armiranobetonskih greda i stupova akrilnim bojama u potrebnom broju slojeva do potpunog prekrivanja podloge (min 2x),   nakon izvedenih svih radova, s predhodnim gletanjem površina. Pokretna skela uračunata u cijenu. Obračun po m2.</v>
      </c>
      <c r="C1092" s="334"/>
      <c r="D1092" s="334"/>
      <c r="E1092" s="334"/>
      <c r="F1092" s="334"/>
      <c r="G1092" s="334"/>
      <c r="H1092" s="334"/>
      <c r="I1092" s="334"/>
      <c r="J1092" s="334"/>
      <c r="K1092" s="334"/>
      <c r="L1092" s="334"/>
      <c r="M1092" s="334"/>
      <c r="N1092" s="334"/>
      <c r="O1092" s="334"/>
      <c r="P1092" s="334"/>
      <c r="Q1092" s="334"/>
      <c r="R1092" s="334"/>
      <c r="S1092" s="334"/>
      <c r="T1092" s="334"/>
      <c r="AG1092" s="25"/>
      <c r="AL1092" s="25"/>
      <c r="AN1092" s="25"/>
      <c r="AS1092" s="25"/>
      <c r="AU1092" s="25"/>
      <c r="AZ1092" s="25"/>
      <c r="BB1092" s="25"/>
      <c r="BG1092" s="25"/>
    </row>
    <row r="1093" spans="1:59" ht="15" customHeight="1">
      <c r="B1093" s="334"/>
      <c r="C1093" s="334"/>
      <c r="D1093" s="334"/>
      <c r="E1093" s="334"/>
      <c r="F1093" s="334"/>
      <c r="G1093" s="334"/>
      <c r="H1093" s="334"/>
      <c r="I1093" s="334"/>
      <c r="J1093" s="334"/>
      <c r="K1093" s="334"/>
      <c r="L1093" s="334"/>
      <c r="M1093" s="334"/>
      <c r="N1093" s="334"/>
      <c r="O1093" s="334"/>
      <c r="P1093" s="334"/>
      <c r="Q1093" s="334"/>
      <c r="R1093" s="334"/>
      <c r="S1093" s="334"/>
      <c r="T1093" s="334"/>
      <c r="AG1093" s="25"/>
      <c r="AL1093" s="25"/>
      <c r="AN1093" s="25"/>
      <c r="AS1093" s="25"/>
      <c r="AU1093" s="25"/>
      <c r="AZ1093" s="25"/>
      <c r="BB1093" s="25"/>
      <c r="BG1093" s="25"/>
    </row>
    <row r="1094" spans="1:59" ht="15" customHeight="1">
      <c r="B1094" s="334"/>
      <c r="C1094" s="334"/>
      <c r="D1094" s="334"/>
      <c r="E1094" s="334"/>
      <c r="F1094" s="334"/>
      <c r="G1094" s="334"/>
      <c r="H1094" s="334"/>
      <c r="I1094" s="334"/>
      <c r="J1094" s="334"/>
      <c r="K1094" s="334"/>
      <c r="L1094" s="334"/>
      <c r="M1094" s="334"/>
      <c r="N1094" s="334"/>
      <c r="O1094" s="334"/>
      <c r="P1094" s="334"/>
      <c r="Q1094" s="334"/>
      <c r="R1094" s="334"/>
      <c r="S1094" s="334"/>
      <c r="T1094" s="334"/>
      <c r="AG1094" s="25"/>
      <c r="AL1094" s="25"/>
      <c r="AN1094" s="25"/>
      <c r="AS1094" s="25"/>
      <c r="AU1094" s="25"/>
      <c r="AZ1094" s="25"/>
      <c r="BB1094" s="25"/>
      <c r="BG1094" s="25"/>
    </row>
    <row r="1095" spans="1:59" ht="19.5" customHeight="1">
      <c r="B1095" s="334"/>
      <c r="C1095" s="334"/>
      <c r="D1095" s="334"/>
      <c r="E1095" s="334"/>
      <c r="F1095" s="334"/>
      <c r="G1095" s="334"/>
      <c r="H1095" s="334"/>
      <c r="I1095" s="334"/>
      <c r="J1095" s="334"/>
      <c r="K1095" s="334"/>
      <c r="L1095" s="334"/>
      <c r="M1095" s="334"/>
      <c r="N1095" s="334"/>
      <c r="O1095" s="334"/>
      <c r="P1095" s="334"/>
      <c r="Q1095" s="334"/>
      <c r="R1095" s="334"/>
      <c r="S1095" s="334"/>
      <c r="T1095" s="334"/>
      <c r="AG1095" s="25"/>
      <c r="AL1095" s="25"/>
      <c r="AN1095" s="25"/>
      <c r="AS1095" s="25"/>
      <c r="AU1095" s="25"/>
      <c r="AZ1095" s="25"/>
      <c r="BB1095" s="25"/>
      <c r="BG1095" s="25"/>
    </row>
    <row r="1096" spans="1:59" ht="15" customHeight="1">
      <c r="B1096" s="291"/>
      <c r="C1096" s="291"/>
      <c r="D1096" s="291"/>
      <c r="E1096" s="291"/>
      <c r="F1096" s="291"/>
      <c r="G1096" s="291"/>
      <c r="H1096" s="291"/>
      <c r="I1096" s="303" t="str">
        <f>[1]XIV__SS!L74</f>
        <v>m2</v>
      </c>
      <c r="J1096" s="303"/>
      <c r="K1096" s="307">
        <v>21</v>
      </c>
      <c r="L1096" s="307"/>
      <c r="M1096" s="307"/>
      <c r="O1096" s="308"/>
      <c r="P1096" s="308"/>
      <c r="Q1096" s="308"/>
      <c r="R1096" s="308"/>
      <c r="S1096" s="79" t="s">
        <v>107</v>
      </c>
      <c r="T1096" s="309">
        <f>K1096*O1096</f>
        <v>0</v>
      </c>
      <c r="U1096" s="309"/>
      <c r="V1096" s="309"/>
      <c r="W1096" s="309"/>
      <c r="X1096" s="309"/>
      <c r="AG1096" s="310"/>
      <c r="AH1096" s="310"/>
      <c r="AI1096" s="310"/>
      <c r="AJ1096" s="291"/>
      <c r="AK1096" s="291"/>
      <c r="AL1096" s="291"/>
      <c r="AN1096" s="310"/>
      <c r="AO1096" s="310"/>
      <c r="AP1096" s="310"/>
      <c r="AQ1096" s="291"/>
      <c r="AR1096" s="291"/>
      <c r="AS1096" s="291"/>
      <c r="AU1096" s="310"/>
      <c r="AV1096" s="310"/>
      <c r="AW1096" s="310"/>
      <c r="AX1096" s="291"/>
      <c r="AY1096" s="291"/>
      <c r="AZ1096" s="291"/>
      <c r="BB1096" s="310"/>
      <c r="BC1096" s="310"/>
      <c r="BD1096" s="310"/>
      <c r="BE1096" s="291"/>
      <c r="BF1096" s="291"/>
      <c r="BG1096" s="291"/>
    </row>
    <row r="1097" spans="1:59" ht="15" customHeight="1">
      <c r="B1097" s="83"/>
      <c r="C1097" s="83"/>
      <c r="D1097" s="83"/>
      <c r="E1097" s="83"/>
      <c r="F1097" s="83"/>
      <c r="G1097" s="83"/>
      <c r="H1097" s="83"/>
      <c r="I1097" s="26"/>
      <c r="J1097" s="26"/>
      <c r="K1097" s="78"/>
      <c r="L1097" s="79"/>
      <c r="M1097" s="79"/>
      <c r="O1097" s="145"/>
      <c r="P1097" s="145"/>
      <c r="Q1097" s="145"/>
      <c r="R1097" s="145"/>
      <c r="S1097" s="79"/>
      <c r="T1097" s="116"/>
      <c r="U1097" s="116"/>
      <c r="V1097" s="116"/>
      <c r="W1097" s="116"/>
      <c r="X1097" s="116"/>
      <c r="AG1097" s="81"/>
      <c r="AH1097" s="81"/>
      <c r="AI1097" s="81"/>
      <c r="AJ1097" s="80"/>
      <c r="AK1097" s="80"/>
      <c r="AL1097" s="80"/>
      <c r="AN1097" s="81"/>
      <c r="AO1097" s="81"/>
      <c r="AP1097" s="81"/>
      <c r="AQ1097" s="80"/>
      <c r="AR1097" s="80"/>
      <c r="AS1097" s="80"/>
      <c r="AU1097" s="81"/>
      <c r="AV1097" s="81"/>
      <c r="AW1097" s="81"/>
      <c r="AX1097" s="80"/>
      <c r="AY1097" s="80"/>
      <c r="AZ1097" s="80"/>
      <c r="BB1097" s="81"/>
      <c r="BC1097" s="81"/>
      <c r="BD1097" s="81"/>
      <c r="BE1097" s="80"/>
      <c r="BF1097" s="80"/>
      <c r="BG1097" s="80"/>
    </row>
    <row r="1098" spans="1:59" ht="16.5" thickBot="1">
      <c r="AG1098" s="25"/>
      <c r="AL1098" s="25"/>
      <c r="AN1098" s="25"/>
      <c r="AS1098" s="25"/>
      <c r="AU1098" s="25"/>
      <c r="AZ1098" s="25"/>
      <c r="BB1098" s="25"/>
      <c r="BG1098" s="25"/>
    </row>
    <row r="1099" spans="1:59" ht="16.5" customHeight="1" thickBot="1">
      <c r="A1099" s="85" t="str">
        <f>A1050</f>
        <v>12.</v>
      </c>
      <c r="B1099" s="323" t="str">
        <f>B1050</f>
        <v>SOBOSLIKARSKO - LIČILAČKI RADOVI</v>
      </c>
      <c r="C1099" s="323"/>
      <c r="D1099" s="323"/>
      <c r="E1099" s="323"/>
      <c r="F1099" s="323"/>
      <c r="G1099" s="323"/>
      <c r="H1099" s="323"/>
      <c r="I1099" s="323"/>
      <c r="J1099" s="323"/>
      <c r="K1099" s="323"/>
      <c r="L1099" s="323"/>
      <c r="M1099" s="323"/>
      <c r="N1099" s="323"/>
      <c r="O1099" s="324" t="s">
        <v>108</v>
      </c>
      <c r="P1099" s="324"/>
      <c r="Q1099" s="324"/>
      <c r="R1099" s="324"/>
      <c r="S1099" s="86" t="s">
        <v>107</v>
      </c>
      <c r="T1099" s="325">
        <f>SUM(T1082:X1096)</f>
        <v>0</v>
      </c>
      <c r="U1099" s="325"/>
      <c r="V1099" s="325"/>
      <c r="W1099" s="325"/>
      <c r="X1099" s="325"/>
      <c r="AG1099" s="291"/>
      <c r="AH1099" s="291"/>
      <c r="AI1099" s="291"/>
      <c r="AJ1099" s="291"/>
      <c r="AK1099" s="291"/>
      <c r="AL1099" s="291"/>
      <c r="AN1099" s="291"/>
      <c r="AO1099" s="291"/>
      <c r="AP1099" s="291"/>
      <c r="AQ1099" s="291"/>
      <c r="AR1099" s="291"/>
      <c r="AS1099" s="291"/>
      <c r="AU1099" s="291"/>
      <c r="AV1099" s="291"/>
      <c r="AW1099" s="291"/>
      <c r="AX1099" s="291"/>
      <c r="AY1099" s="291"/>
      <c r="AZ1099" s="291"/>
      <c r="BB1099" s="291"/>
      <c r="BC1099" s="291"/>
      <c r="BD1099" s="291"/>
      <c r="BE1099" s="291"/>
      <c r="BF1099" s="291"/>
      <c r="BG1099" s="291"/>
    </row>
    <row r="1100" spans="1:59" ht="16.5" thickBot="1">
      <c r="A1100" s="173">
        <v>13</v>
      </c>
      <c r="B1100" s="331" t="str">
        <f>C68</f>
        <v>LIMARSKI RADOVI</v>
      </c>
      <c r="C1100" s="331"/>
      <c r="D1100" s="331"/>
      <c r="E1100" s="331"/>
      <c r="F1100" s="331"/>
      <c r="G1100" s="331"/>
      <c r="H1100" s="331"/>
      <c r="I1100" s="331"/>
      <c r="J1100" s="331"/>
      <c r="K1100" s="331"/>
      <c r="L1100" s="331"/>
      <c r="M1100" s="331"/>
      <c r="N1100" s="331"/>
      <c r="O1100" s="331"/>
      <c r="P1100" s="331"/>
      <c r="Q1100" s="331"/>
      <c r="R1100" s="331"/>
      <c r="S1100" s="331"/>
      <c r="T1100" s="331"/>
      <c r="U1100" s="331"/>
      <c r="V1100" s="331"/>
      <c r="W1100" s="331"/>
      <c r="X1100" s="331"/>
      <c r="AG1100" s="25"/>
      <c r="AL1100" s="25"/>
      <c r="AN1100" s="25"/>
      <c r="AS1100" s="25"/>
      <c r="AU1100" s="25"/>
      <c r="AZ1100" s="25"/>
      <c r="BB1100" s="25"/>
      <c r="BG1100" s="25"/>
    </row>
    <row r="1101" spans="1:59">
      <c r="AG1101" s="25"/>
      <c r="AL1101" s="25"/>
      <c r="AN1101" s="25"/>
      <c r="AS1101" s="25"/>
      <c r="AU1101" s="25"/>
      <c r="AZ1101" s="25"/>
      <c r="BB1101" s="25"/>
      <c r="BG1101" s="25"/>
    </row>
    <row r="1102" spans="1:59" s="68" customFormat="1" ht="12.75" outlineLevel="1">
      <c r="A1102" s="67"/>
      <c r="B1102" s="337" t="s">
        <v>317</v>
      </c>
      <c r="C1102" s="337"/>
      <c r="D1102" s="337"/>
      <c r="E1102" s="337"/>
      <c r="F1102" s="337"/>
      <c r="G1102" s="337"/>
      <c r="H1102" s="337"/>
      <c r="I1102" s="337"/>
      <c r="J1102" s="337"/>
      <c r="K1102" s="337"/>
      <c r="L1102" s="337"/>
      <c r="M1102" s="337"/>
      <c r="N1102" s="337"/>
      <c r="O1102" s="337"/>
      <c r="P1102" s="337"/>
      <c r="Q1102" s="337"/>
      <c r="R1102" s="337"/>
      <c r="S1102" s="337"/>
      <c r="T1102" s="337"/>
      <c r="U1102" s="337"/>
      <c r="V1102" s="337"/>
      <c r="W1102" s="337"/>
      <c r="X1102" s="337"/>
    </row>
    <row r="1103" spans="1:59" s="68" customFormat="1" ht="12.75" outlineLevel="1">
      <c r="A1103" s="67"/>
      <c r="B1103" s="337"/>
      <c r="C1103" s="337"/>
      <c r="D1103" s="337"/>
      <c r="E1103" s="337"/>
      <c r="F1103" s="337"/>
      <c r="G1103" s="337"/>
      <c r="H1103" s="337"/>
      <c r="I1103" s="337"/>
      <c r="J1103" s="337"/>
      <c r="K1103" s="337"/>
      <c r="L1103" s="337"/>
      <c r="M1103" s="337"/>
      <c r="N1103" s="337"/>
      <c r="O1103" s="337"/>
      <c r="P1103" s="337"/>
      <c r="Q1103" s="337"/>
      <c r="R1103" s="337"/>
      <c r="S1103" s="337"/>
      <c r="T1103" s="337"/>
      <c r="U1103" s="337"/>
      <c r="V1103" s="337"/>
      <c r="W1103" s="337"/>
      <c r="X1103" s="337"/>
    </row>
    <row r="1104" spans="1:59" s="68" customFormat="1" ht="12.75" outlineLevel="1">
      <c r="A1104" s="67"/>
      <c r="B1104" s="337" t="s">
        <v>318</v>
      </c>
      <c r="C1104" s="337"/>
      <c r="D1104" s="337"/>
      <c r="E1104" s="337"/>
      <c r="F1104" s="337"/>
      <c r="G1104" s="337"/>
      <c r="H1104" s="337"/>
      <c r="I1104" s="337"/>
      <c r="J1104" s="337"/>
      <c r="K1104" s="337"/>
      <c r="L1104" s="337"/>
      <c r="M1104" s="337"/>
      <c r="N1104" s="337"/>
      <c r="O1104" s="337"/>
      <c r="P1104" s="337"/>
      <c r="Q1104" s="337"/>
      <c r="R1104" s="337"/>
      <c r="S1104" s="337"/>
      <c r="T1104" s="337"/>
      <c r="U1104" s="337"/>
      <c r="V1104" s="337"/>
      <c r="W1104" s="337"/>
      <c r="X1104" s="337"/>
    </row>
    <row r="1105" spans="1:24" s="68" customFormat="1" ht="12.75" outlineLevel="1">
      <c r="A1105" s="67"/>
      <c r="B1105" s="336" t="s">
        <v>258</v>
      </c>
      <c r="C1105" s="336"/>
      <c r="D1105" s="336"/>
      <c r="E1105" s="336"/>
      <c r="F1105" s="336"/>
      <c r="G1105" s="336"/>
      <c r="H1105" s="336"/>
      <c r="I1105" s="336"/>
      <c r="J1105" s="336"/>
      <c r="K1105" s="336"/>
      <c r="L1105" s="336"/>
      <c r="M1105" s="336"/>
      <c r="N1105" s="336"/>
      <c r="O1105" s="336"/>
      <c r="P1105" s="336"/>
      <c r="Q1105" s="336"/>
      <c r="R1105" s="336"/>
      <c r="S1105" s="336"/>
      <c r="T1105" s="336"/>
      <c r="U1105" s="336"/>
      <c r="V1105" s="336"/>
      <c r="W1105" s="336"/>
      <c r="X1105" s="336"/>
    </row>
    <row r="1106" spans="1:24" s="68" customFormat="1" ht="12.75" outlineLevel="1">
      <c r="A1106" s="67"/>
      <c r="B1106" s="336"/>
      <c r="C1106" s="336"/>
      <c r="D1106" s="336"/>
      <c r="E1106" s="336"/>
      <c r="F1106" s="336"/>
      <c r="G1106" s="336"/>
      <c r="H1106" s="336"/>
      <c r="I1106" s="336"/>
      <c r="J1106" s="336"/>
      <c r="K1106" s="336"/>
      <c r="L1106" s="336"/>
      <c r="M1106" s="336"/>
      <c r="N1106" s="336"/>
      <c r="O1106" s="336"/>
      <c r="P1106" s="336"/>
      <c r="Q1106" s="336"/>
      <c r="R1106" s="336"/>
      <c r="S1106" s="336"/>
      <c r="T1106" s="336"/>
      <c r="U1106" s="336"/>
      <c r="V1106" s="336"/>
      <c r="W1106" s="336"/>
      <c r="X1106" s="336"/>
    </row>
    <row r="1107" spans="1:24" s="68" customFormat="1" ht="12.75" outlineLevel="1">
      <c r="A1107" s="67"/>
      <c r="B1107" s="336"/>
      <c r="C1107" s="336"/>
      <c r="D1107" s="336"/>
      <c r="E1107" s="336"/>
      <c r="F1107" s="336"/>
      <c r="G1107" s="336"/>
      <c r="H1107" s="336"/>
      <c r="I1107" s="336"/>
      <c r="J1107" s="336"/>
      <c r="K1107" s="336"/>
      <c r="L1107" s="336"/>
      <c r="M1107" s="336"/>
      <c r="N1107" s="336"/>
      <c r="O1107" s="336"/>
      <c r="P1107" s="336"/>
      <c r="Q1107" s="336"/>
      <c r="R1107" s="336"/>
      <c r="S1107" s="336"/>
      <c r="T1107" s="336"/>
      <c r="U1107" s="336"/>
      <c r="V1107" s="336"/>
      <c r="W1107" s="336"/>
      <c r="X1107" s="336"/>
    </row>
    <row r="1108" spans="1:24" s="68" customFormat="1" ht="12.75" outlineLevel="1">
      <c r="A1108" s="67"/>
      <c r="B1108" s="336"/>
      <c r="C1108" s="336"/>
      <c r="D1108" s="336"/>
      <c r="E1108" s="336"/>
      <c r="F1108" s="336"/>
      <c r="G1108" s="336"/>
      <c r="H1108" s="336"/>
      <c r="I1108" s="336"/>
      <c r="J1108" s="336"/>
      <c r="K1108" s="336"/>
      <c r="L1108" s="336"/>
      <c r="M1108" s="336"/>
      <c r="N1108" s="336"/>
      <c r="O1108" s="336"/>
      <c r="P1108" s="336"/>
      <c r="Q1108" s="336"/>
      <c r="R1108" s="336"/>
      <c r="S1108" s="336"/>
      <c r="T1108" s="336"/>
      <c r="U1108" s="336"/>
      <c r="V1108" s="336"/>
      <c r="W1108" s="336"/>
      <c r="X1108" s="336"/>
    </row>
    <row r="1109" spans="1:24" s="68" customFormat="1" ht="12.75" outlineLevel="1">
      <c r="A1109" s="67"/>
      <c r="B1109" s="336"/>
      <c r="C1109" s="336"/>
      <c r="D1109" s="336"/>
      <c r="E1109" s="336"/>
      <c r="F1109" s="336"/>
      <c r="G1109" s="336"/>
      <c r="H1109" s="336"/>
      <c r="I1109" s="336"/>
      <c r="J1109" s="336"/>
      <c r="K1109" s="336"/>
      <c r="L1109" s="336"/>
      <c r="M1109" s="336"/>
      <c r="N1109" s="336"/>
      <c r="O1109" s="336"/>
      <c r="P1109" s="336"/>
      <c r="Q1109" s="336"/>
      <c r="R1109" s="336"/>
      <c r="S1109" s="336"/>
      <c r="T1109" s="336"/>
      <c r="U1109" s="336"/>
      <c r="V1109" s="336"/>
      <c r="W1109" s="336"/>
      <c r="X1109" s="336"/>
    </row>
    <row r="1110" spans="1:24" s="68" customFormat="1" ht="12.75" outlineLevel="1">
      <c r="A1110" s="67"/>
      <c r="B1110" s="336" t="s">
        <v>259</v>
      </c>
      <c r="C1110" s="336"/>
      <c r="D1110" s="336"/>
      <c r="E1110" s="336"/>
      <c r="F1110" s="336"/>
      <c r="G1110" s="336"/>
      <c r="H1110" s="336"/>
      <c r="I1110" s="336"/>
      <c r="J1110" s="336"/>
      <c r="K1110" s="336"/>
      <c r="L1110" s="336"/>
      <c r="M1110" s="336"/>
      <c r="N1110" s="336"/>
      <c r="O1110" s="336"/>
      <c r="P1110" s="336"/>
      <c r="Q1110" s="336"/>
      <c r="R1110" s="336"/>
      <c r="S1110" s="336"/>
      <c r="T1110" s="336"/>
      <c r="U1110" s="336"/>
      <c r="V1110" s="336"/>
      <c r="W1110" s="336"/>
      <c r="X1110" s="336"/>
    </row>
    <row r="1111" spans="1:24" s="68" customFormat="1" ht="12.75" outlineLevel="1">
      <c r="A1111" s="67"/>
      <c r="B1111" s="336"/>
      <c r="C1111" s="336"/>
      <c r="D1111" s="336"/>
      <c r="E1111" s="336"/>
      <c r="F1111" s="336"/>
      <c r="G1111" s="336"/>
      <c r="H1111" s="336"/>
      <c r="I1111" s="336"/>
      <c r="J1111" s="336"/>
      <c r="K1111" s="336"/>
      <c r="L1111" s="336"/>
      <c r="M1111" s="336"/>
      <c r="N1111" s="336"/>
      <c r="O1111" s="336"/>
      <c r="P1111" s="336"/>
      <c r="Q1111" s="336"/>
      <c r="R1111" s="336"/>
      <c r="S1111" s="336"/>
      <c r="T1111" s="336"/>
      <c r="U1111" s="336"/>
      <c r="V1111" s="336"/>
      <c r="W1111" s="336"/>
      <c r="X1111" s="336"/>
    </row>
    <row r="1112" spans="1:24" s="68" customFormat="1" ht="12.75" outlineLevel="1">
      <c r="A1112" s="67"/>
      <c r="B1112" s="336"/>
      <c r="C1112" s="336"/>
      <c r="D1112" s="336"/>
      <c r="E1112" s="336"/>
      <c r="F1112" s="336"/>
      <c r="G1112" s="336"/>
      <c r="H1112" s="336"/>
      <c r="I1112" s="336"/>
      <c r="J1112" s="336"/>
      <c r="K1112" s="336"/>
      <c r="L1112" s="336"/>
      <c r="M1112" s="336"/>
      <c r="N1112" s="336"/>
      <c r="O1112" s="336"/>
      <c r="P1112" s="336"/>
      <c r="Q1112" s="336"/>
      <c r="R1112" s="336"/>
      <c r="S1112" s="336"/>
      <c r="T1112" s="336"/>
      <c r="U1112" s="336"/>
      <c r="V1112" s="336"/>
      <c r="W1112" s="336"/>
      <c r="X1112" s="336"/>
    </row>
    <row r="1113" spans="1:24" s="68" customFormat="1" ht="12.75" outlineLevel="1">
      <c r="A1113" s="67"/>
      <c r="B1113" s="336"/>
      <c r="C1113" s="336"/>
      <c r="D1113" s="336"/>
      <c r="E1113" s="336"/>
      <c r="F1113" s="336"/>
      <c r="G1113" s="336"/>
      <c r="H1113" s="336"/>
      <c r="I1113" s="336"/>
      <c r="J1113" s="336"/>
      <c r="K1113" s="336"/>
      <c r="L1113" s="336"/>
      <c r="M1113" s="336"/>
      <c r="N1113" s="336"/>
      <c r="O1113" s="336"/>
      <c r="P1113" s="336"/>
      <c r="Q1113" s="336"/>
      <c r="R1113" s="336"/>
      <c r="S1113" s="336"/>
      <c r="T1113" s="336"/>
      <c r="U1113" s="336"/>
      <c r="V1113" s="336"/>
      <c r="W1113" s="336"/>
      <c r="X1113" s="336"/>
    </row>
    <row r="1114" spans="1:24" s="68" customFormat="1" ht="12.75" outlineLevel="1">
      <c r="A1114" s="67"/>
      <c r="B1114" s="336" t="s">
        <v>260</v>
      </c>
      <c r="C1114" s="336"/>
      <c r="D1114" s="336"/>
      <c r="E1114" s="336"/>
      <c r="F1114" s="336"/>
      <c r="G1114" s="336"/>
      <c r="H1114" s="336"/>
      <c r="I1114" s="336"/>
      <c r="J1114" s="336"/>
      <c r="K1114" s="336"/>
      <c r="L1114" s="336"/>
      <c r="M1114" s="336"/>
      <c r="N1114" s="336"/>
      <c r="O1114" s="336"/>
      <c r="P1114" s="336"/>
      <c r="Q1114" s="336"/>
      <c r="R1114" s="336"/>
      <c r="S1114" s="336"/>
      <c r="T1114" s="336"/>
      <c r="U1114" s="336"/>
      <c r="V1114" s="336"/>
      <c r="W1114" s="336"/>
      <c r="X1114" s="336"/>
    </row>
    <row r="1115" spans="1:24" s="68" customFormat="1" ht="12.75" outlineLevel="1">
      <c r="A1115" s="67"/>
      <c r="B1115" s="336"/>
      <c r="C1115" s="336"/>
      <c r="D1115" s="336"/>
      <c r="E1115" s="336"/>
      <c r="F1115" s="336"/>
      <c r="G1115" s="336"/>
      <c r="H1115" s="336"/>
      <c r="I1115" s="336"/>
      <c r="J1115" s="336"/>
      <c r="K1115" s="336"/>
      <c r="L1115" s="336"/>
      <c r="M1115" s="336"/>
      <c r="N1115" s="336"/>
      <c r="O1115" s="336"/>
      <c r="P1115" s="336"/>
      <c r="Q1115" s="336"/>
      <c r="R1115" s="336"/>
      <c r="S1115" s="336"/>
      <c r="T1115" s="336"/>
      <c r="U1115" s="336"/>
      <c r="V1115" s="336"/>
      <c r="W1115" s="336"/>
      <c r="X1115" s="336"/>
    </row>
    <row r="1116" spans="1:24" s="68" customFormat="1" ht="12.75" outlineLevel="1">
      <c r="A1116" s="67"/>
      <c r="B1116" s="336"/>
      <c r="C1116" s="336"/>
      <c r="D1116" s="336"/>
      <c r="E1116" s="336"/>
      <c r="F1116" s="336"/>
      <c r="G1116" s="336"/>
      <c r="H1116" s="336"/>
      <c r="I1116" s="336"/>
      <c r="J1116" s="336"/>
      <c r="K1116" s="336"/>
      <c r="L1116" s="336"/>
      <c r="M1116" s="336"/>
      <c r="N1116" s="336"/>
      <c r="O1116" s="336"/>
      <c r="P1116" s="336"/>
      <c r="Q1116" s="336"/>
      <c r="R1116" s="336"/>
      <c r="S1116" s="336"/>
      <c r="T1116" s="336"/>
      <c r="U1116" s="336"/>
      <c r="V1116" s="336"/>
      <c r="W1116" s="336"/>
      <c r="X1116" s="336"/>
    </row>
    <row r="1117" spans="1:24" s="68" customFormat="1" ht="12.75" outlineLevel="1">
      <c r="A1117" s="67"/>
      <c r="B1117" s="336" t="s">
        <v>261</v>
      </c>
      <c r="C1117" s="336"/>
      <c r="D1117" s="336"/>
      <c r="E1117" s="336"/>
      <c r="F1117" s="336"/>
      <c r="G1117" s="336"/>
      <c r="H1117" s="336"/>
      <c r="I1117" s="336"/>
      <c r="J1117" s="336"/>
      <c r="K1117" s="336"/>
      <c r="L1117" s="336"/>
      <c r="M1117" s="336"/>
      <c r="N1117" s="336"/>
      <c r="O1117" s="336"/>
      <c r="P1117" s="336"/>
      <c r="Q1117" s="336"/>
      <c r="R1117" s="336"/>
      <c r="S1117" s="336"/>
      <c r="T1117" s="336"/>
      <c r="U1117" s="336"/>
      <c r="V1117" s="336"/>
      <c r="W1117" s="336"/>
      <c r="X1117" s="336"/>
    </row>
    <row r="1118" spans="1:24" s="68" customFormat="1" ht="12.75" outlineLevel="1">
      <c r="A1118" s="67"/>
      <c r="B1118" s="336"/>
      <c r="C1118" s="336"/>
      <c r="D1118" s="336"/>
      <c r="E1118" s="336"/>
      <c r="F1118" s="336"/>
      <c r="G1118" s="336"/>
      <c r="H1118" s="336"/>
      <c r="I1118" s="336"/>
      <c r="J1118" s="336"/>
      <c r="K1118" s="336"/>
      <c r="L1118" s="336"/>
      <c r="M1118" s="336"/>
      <c r="N1118" s="336"/>
      <c r="O1118" s="336"/>
      <c r="P1118" s="336"/>
      <c r="Q1118" s="336"/>
      <c r="R1118" s="336"/>
      <c r="S1118" s="336"/>
      <c r="T1118" s="336"/>
      <c r="U1118" s="336"/>
      <c r="V1118" s="336"/>
      <c r="W1118" s="336"/>
      <c r="X1118" s="336"/>
    </row>
    <row r="1119" spans="1:24" s="68" customFormat="1" ht="12.75" outlineLevel="1">
      <c r="A1119" s="67"/>
      <c r="B1119" s="336"/>
      <c r="C1119" s="336"/>
      <c r="D1119" s="336"/>
      <c r="E1119" s="336"/>
      <c r="F1119" s="336"/>
      <c r="G1119" s="336"/>
      <c r="H1119" s="336"/>
      <c r="I1119" s="336"/>
      <c r="J1119" s="336"/>
      <c r="K1119" s="336"/>
      <c r="L1119" s="336"/>
      <c r="M1119" s="336"/>
      <c r="N1119" s="336"/>
      <c r="O1119" s="336"/>
      <c r="P1119" s="336"/>
      <c r="Q1119" s="336"/>
      <c r="R1119" s="336"/>
      <c r="S1119" s="336"/>
      <c r="T1119" s="336"/>
      <c r="U1119" s="336"/>
      <c r="V1119" s="336"/>
      <c r="W1119" s="336"/>
      <c r="X1119" s="336"/>
    </row>
    <row r="1120" spans="1:24" s="68" customFormat="1" ht="12.75" outlineLevel="1">
      <c r="A1120" s="67"/>
      <c r="B1120" s="336"/>
      <c r="C1120" s="336"/>
      <c r="D1120" s="336"/>
      <c r="E1120" s="336"/>
      <c r="F1120" s="336"/>
      <c r="G1120" s="336"/>
      <c r="H1120" s="336"/>
      <c r="I1120" s="336"/>
      <c r="J1120" s="336"/>
      <c r="K1120" s="336"/>
      <c r="L1120" s="336"/>
      <c r="M1120" s="336"/>
      <c r="N1120" s="336"/>
      <c r="O1120" s="336"/>
      <c r="P1120" s="336"/>
      <c r="Q1120" s="336"/>
      <c r="R1120" s="336"/>
      <c r="S1120" s="336"/>
      <c r="T1120" s="336"/>
      <c r="U1120" s="336"/>
      <c r="V1120" s="336"/>
      <c r="W1120" s="336"/>
      <c r="X1120" s="336"/>
    </row>
    <row r="1121" spans="1:59" s="68" customFormat="1" ht="12.75" outlineLevel="1">
      <c r="A1121" s="67"/>
      <c r="B1121" s="336"/>
      <c r="C1121" s="336"/>
      <c r="D1121" s="336"/>
      <c r="E1121" s="336"/>
      <c r="F1121" s="336"/>
      <c r="G1121" s="336"/>
      <c r="H1121" s="336"/>
      <c r="I1121" s="336"/>
      <c r="J1121" s="336"/>
      <c r="K1121" s="336"/>
      <c r="L1121" s="336"/>
      <c r="M1121" s="336"/>
      <c r="N1121" s="336"/>
      <c r="O1121" s="336"/>
      <c r="P1121" s="336"/>
      <c r="Q1121" s="336"/>
      <c r="R1121" s="336"/>
      <c r="S1121" s="336"/>
      <c r="T1121" s="336"/>
      <c r="U1121" s="336"/>
      <c r="V1121" s="336"/>
      <c r="W1121" s="336"/>
      <c r="X1121" s="336"/>
    </row>
    <row r="1122" spans="1:59" s="68" customFormat="1" ht="12.75" outlineLevel="1">
      <c r="A1122" s="67"/>
      <c r="B1122" s="336"/>
      <c r="C1122" s="336"/>
      <c r="D1122" s="336"/>
      <c r="E1122" s="336"/>
      <c r="F1122" s="336"/>
      <c r="G1122" s="336"/>
      <c r="H1122" s="336"/>
      <c r="I1122" s="336"/>
      <c r="J1122" s="336"/>
      <c r="K1122" s="336"/>
      <c r="L1122" s="336"/>
      <c r="M1122" s="336"/>
      <c r="N1122" s="336"/>
      <c r="O1122" s="336"/>
      <c r="P1122" s="336"/>
      <c r="Q1122" s="336"/>
      <c r="R1122" s="336"/>
      <c r="S1122" s="336"/>
      <c r="T1122" s="336"/>
      <c r="U1122" s="336"/>
      <c r="V1122" s="336"/>
      <c r="W1122" s="336"/>
      <c r="X1122" s="336"/>
    </row>
    <row r="1123" spans="1:59" s="68" customFormat="1" ht="12.75" outlineLevel="1">
      <c r="A1123" s="67"/>
      <c r="B1123" s="336"/>
      <c r="C1123" s="336"/>
      <c r="D1123" s="336"/>
      <c r="E1123" s="336"/>
      <c r="F1123" s="336"/>
      <c r="G1123" s="336"/>
      <c r="H1123" s="336"/>
      <c r="I1123" s="336"/>
      <c r="J1123" s="336"/>
      <c r="K1123" s="336"/>
      <c r="L1123" s="336"/>
      <c r="M1123" s="336"/>
      <c r="N1123" s="336"/>
      <c r="O1123" s="336"/>
      <c r="P1123" s="336"/>
      <c r="Q1123" s="336"/>
      <c r="R1123" s="336"/>
      <c r="S1123" s="336"/>
      <c r="T1123" s="336"/>
      <c r="U1123" s="336"/>
      <c r="V1123" s="336"/>
      <c r="W1123" s="336"/>
      <c r="X1123" s="336"/>
    </row>
    <row r="1124" spans="1:59" s="68" customFormat="1" ht="12.75" outlineLevel="1">
      <c r="A1124" s="67"/>
      <c r="B1124" s="336"/>
      <c r="C1124" s="336"/>
      <c r="D1124" s="336"/>
      <c r="E1124" s="336"/>
      <c r="F1124" s="336"/>
      <c r="G1124" s="336"/>
      <c r="H1124" s="336"/>
      <c r="I1124" s="336"/>
      <c r="J1124" s="336"/>
      <c r="K1124" s="336"/>
      <c r="L1124" s="336"/>
      <c r="M1124" s="336"/>
      <c r="N1124" s="336"/>
      <c r="O1124" s="336"/>
      <c r="P1124" s="336"/>
      <c r="Q1124" s="336"/>
      <c r="R1124" s="336"/>
      <c r="S1124" s="336"/>
      <c r="T1124" s="336"/>
      <c r="U1124" s="336"/>
      <c r="V1124" s="336"/>
      <c r="W1124" s="336"/>
      <c r="X1124" s="336"/>
    </row>
    <row r="1125" spans="1:59" s="68" customFormat="1" ht="12.75" outlineLevel="1">
      <c r="A1125" s="67"/>
      <c r="B1125" s="336" t="s">
        <v>262</v>
      </c>
      <c r="C1125" s="336"/>
      <c r="D1125" s="336"/>
      <c r="E1125" s="336"/>
      <c r="F1125" s="336"/>
      <c r="G1125" s="336"/>
      <c r="H1125" s="336"/>
      <c r="I1125" s="336"/>
      <c r="J1125" s="336"/>
      <c r="K1125" s="336"/>
      <c r="L1125" s="336"/>
      <c r="M1125" s="336"/>
      <c r="N1125" s="336"/>
      <c r="O1125" s="336"/>
      <c r="P1125" s="336"/>
      <c r="Q1125" s="336"/>
      <c r="R1125" s="336"/>
      <c r="S1125" s="336"/>
      <c r="T1125" s="336"/>
      <c r="U1125" s="336"/>
      <c r="V1125" s="336"/>
      <c r="W1125" s="336"/>
      <c r="X1125" s="336"/>
    </row>
    <row r="1126" spans="1:59" s="68" customFormat="1" ht="12.75" outlineLevel="1">
      <c r="A1126" s="67"/>
      <c r="B1126" s="336"/>
      <c r="C1126" s="336"/>
      <c r="D1126" s="336"/>
      <c r="E1126" s="336"/>
      <c r="F1126" s="336"/>
      <c r="G1126" s="336"/>
      <c r="H1126" s="336"/>
      <c r="I1126" s="336"/>
      <c r="J1126" s="336"/>
      <c r="K1126" s="336"/>
      <c r="L1126" s="336"/>
      <c r="M1126" s="336"/>
      <c r="N1126" s="336"/>
      <c r="O1126" s="336"/>
      <c r="P1126" s="336"/>
      <c r="Q1126" s="336"/>
      <c r="R1126" s="336"/>
      <c r="S1126" s="336"/>
      <c r="T1126" s="336"/>
      <c r="U1126" s="336"/>
      <c r="V1126" s="336"/>
      <c r="W1126" s="336"/>
      <c r="X1126" s="336"/>
    </row>
    <row r="1127" spans="1:59" s="68" customFormat="1" ht="12.75" outlineLevel="1">
      <c r="A1127" s="67"/>
      <c r="B1127" s="336"/>
      <c r="C1127" s="336"/>
      <c r="D1127" s="336"/>
      <c r="E1127" s="336"/>
      <c r="F1127" s="336"/>
      <c r="G1127" s="336"/>
      <c r="H1127" s="336"/>
      <c r="I1127" s="336"/>
      <c r="J1127" s="336"/>
      <c r="K1127" s="336"/>
      <c r="L1127" s="336"/>
      <c r="M1127" s="336"/>
      <c r="N1127" s="336"/>
      <c r="O1127" s="336"/>
      <c r="P1127" s="336"/>
      <c r="Q1127" s="336"/>
      <c r="R1127" s="336"/>
      <c r="S1127" s="336"/>
      <c r="T1127" s="336"/>
      <c r="U1127" s="336"/>
      <c r="V1127" s="336"/>
      <c r="W1127" s="336"/>
      <c r="X1127" s="336"/>
    </row>
    <row r="1128" spans="1:59" s="68" customFormat="1" ht="12.75" outlineLevel="1">
      <c r="A1128" s="67"/>
      <c r="B1128" s="336"/>
      <c r="C1128" s="336"/>
      <c r="D1128" s="336"/>
      <c r="E1128" s="336"/>
      <c r="F1128" s="336"/>
      <c r="G1128" s="336"/>
      <c r="H1128" s="336"/>
      <c r="I1128" s="336"/>
      <c r="J1128" s="336"/>
      <c r="K1128" s="336"/>
      <c r="L1128" s="336"/>
      <c r="M1128" s="336"/>
      <c r="N1128" s="336"/>
      <c r="O1128" s="336"/>
      <c r="P1128" s="336"/>
      <c r="Q1128" s="336"/>
      <c r="R1128" s="336"/>
      <c r="S1128" s="336"/>
      <c r="T1128" s="336"/>
      <c r="U1128" s="336"/>
      <c r="V1128" s="336"/>
      <c r="W1128" s="336"/>
      <c r="X1128" s="336"/>
    </row>
    <row r="1129" spans="1:59" s="68" customFormat="1" ht="12.75" outlineLevel="1">
      <c r="A1129" s="67"/>
      <c r="B1129" s="336"/>
      <c r="C1129" s="336"/>
      <c r="D1129" s="336"/>
      <c r="E1129" s="336"/>
      <c r="F1129" s="336"/>
      <c r="G1129" s="336"/>
      <c r="H1129" s="336"/>
      <c r="I1129" s="336"/>
      <c r="J1129" s="336"/>
      <c r="K1129" s="336"/>
      <c r="L1129" s="336"/>
      <c r="M1129" s="336"/>
      <c r="N1129" s="336"/>
      <c r="O1129" s="336"/>
      <c r="P1129" s="336"/>
      <c r="Q1129" s="336"/>
      <c r="R1129" s="336"/>
      <c r="S1129" s="336"/>
      <c r="T1129" s="336"/>
      <c r="U1129" s="336"/>
      <c r="V1129" s="336"/>
      <c r="W1129" s="336"/>
      <c r="X1129" s="336"/>
    </row>
    <row r="1130" spans="1:59">
      <c r="AG1130" s="25"/>
      <c r="AL1130" s="25"/>
      <c r="AN1130" s="25"/>
      <c r="AS1130" s="25"/>
      <c r="AU1130" s="25"/>
      <c r="AZ1130" s="25"/>
      <c r="BB1130" s="25"/>
      <c r="BG1130" s="25"/>
    </row>
    <row r="1131" spans="1:59">
      <c r="A1131" s="303" t="s">
        <v>255</v>
      </c>
      <c r="B1131" s="303"/>
      <c r="C1131" s="304" t="str">
        <f>[1]XV__LIM!C5:M5</f>
        <v>Postava horizontalnog žlijeba</v>
      </c>
      <c r="D1131" s="304"/>
      <c r="E1131" s="304"/>
      <c r="F1131" s="304"/>
      <c r="G1131" s="304"/>
      <c r="H1131" s="304"/>
      <c r="I1131" s="304"/>
      <c r="J1131" s="304"/>
      <c r="K1131" s="304"/>
      <c r="L1131" s="304"/>
      <c r="M1131" s="304"/>
      <c r="N1131" s="304"/>
      <c r="O1131" s="304"/>
      <c r="AG1131" s="25"/>
      <c r="AL1131" s="25"/>
      <c r="AN1131" s="25"/>
      <c r="AS1131" s="25"/>
      <c r="AU1131" s="25"/>
      <c r="AZ1131" s="25"/>
      <c r="BB1131" s="25"/>
      <c r="BG1131" s="25"/>
    </row>
    <row r="1132" spans="1:59" ht="15.75" customHeight="1">
      <c r="B1132" s="305" t="s">
        <v>415</v>
      </c>
      <c r="C1132" s="305"/>
      <c r="D1132" s="305"/>
      <c r="E1132" s="305"/>
      <c r="F1132" s="305"/>
      <c r="G1132" s="305"/>
      <c r="H1132" s="305"/>
      <c r="I1132" s="305"/>
      <c r="J1132" s="305"/>
      <c r="K1132" s="305"/>
      <c r="L1132" s="305"/>
      <c r="M1132" s="305"/>
      <c r="N1132" s="305"/>
      <c r="O1132" s="305"/>
      <c r="P1132" s="305"/>
      <c r="Q1132" s="305"/>
      <c r="R1132" s="305"/>
      <c r="S1132" s="305"/>
      <c r="T1132" s="305"/>
      <c r="AG1132" s="25"/>
      <c r="AL1132" s="25"/>
      <c r="AN1132" s="25"/>
      <c r="AS1132" s="25"/>
      <c r="AU1132" s="25"/>
      <c r="AZ1132" s="25"/>
      <c r="BB1132" s="25"/>
      <c r="BG1132" s="25"/>
    </row>
    <row r="1133" spans="1:59" ht="15.75" customHeight="1">
      <c r="B1133" s="305"/>
      <c r="C1133" s="305"/>
      <c r="D1133" s="305"/>
      <c r="E1133" s="305"/>
      <c r="F1133" s="305"/>
      <c r="G1133" s="305"/>
      <c r="H1133" s="305"/>
      <c r="I1133" s="305"/>
      <c r="J1133" s="305"/>
      <c r="K1133" s="305"/>
      <c r="L1133" s="305"/>
      <c r="M1133" s="305"/>
      <c r="N1133" s="305"/>
      <c r="O1133" s="305"/>
      <c r="P1133" s="305"/>
      <c r="Q1133" s="305"/>
      <c r="R1133" s="305"/>
      <c r="S1133" s="305"/>
      <c r="T1133" s="305"/>
      <c r="AG1133" s="25"/>
      <c r="AL1133" s="25"/>
      <c r="AN1133" s="25"/>
      <c r="AS1133" s="25"/>
      <c r="AU1133" s="25"/>
      <c r="AZ1133" s="25"/>
      <c r="BB1133" s="25"/>
      <c r="BG1133" s="25"/>
    </row>
    <row r="1134" spans="1:59" ht="15.75" customHeight="1">
      <c r="B1134" s="305"/>
      <c r="C1134" s="305"/>
      <c r="D1134" s="305"/>
      <c r="E1134" s="305"/>
      <c r="F1134" s="305"/>
      <c r="G1134" s="305"/>
      <c r="H1134" s="305"/>
      <c r="I1134" s="305"/>
      <c r="J1134" s="305"/>
      <c r="K1134" s="305"/>
      <c r="L1134" s="305"/>
      <c r="M1134" s="305"/>
      <c r="N1134" s="305"/>
      <c r="O1134" s="305"/>
      <c r="P1134" s="305"/>
      <c r="Q1134" s="305"/>
      <c r="R1134" s="305"/>
      <c r="S1134" s="305"/>
      <c r="T1134" s="305"/>
      <c r="AG1134" s="25"/>
      <c r="AL1134" s="25"/>
      <c r="AN1134" s="25"/>
      <c r="AS1134" s="25"/>
      <c r="AU1134" s="25"/>
      <c r="AZ1134" s="25"/>
      <c r="BB1134" s="25"/>
      <c r="BG1134" s="25"/>
    </row>
    <row r="1135" spans="1:59" ht="15.75" customHeight="1">
      <c r="B1135" s="305"/>
      <c r="C1135" s="305"/>
      <c r="D1135" s="305"/>
      <c r="E1135" s="305"/>
      <c r="F1135" s="305"/>
      <c r="G1135" s="305"/>
      <c r="H1135" s="305"/>
      <c r="I1135" s="305"/>
      <c r="J1135" s="305"/>
      <c r="K1135" s="305"/>
      <c r="L1135" s="305"/>
      <c r="M1135" s="305"/>
      <c r="N1135" s="305"/>
      <c r="O1135" s="305"/>
      <c r="P1135" s="305"/>
      <c r="Q1135" s="305"/>
      <c r="R1135" s="305"/>
      <c r="S1135" s="305"/>
      <c r="T1135" s="305"/>
      <c r="AG1135" s="25"/>
      <c r="AL1135" s="25"/>
      <c r="AN1135" s="25"/>
      <c r="AS1135" s="25"/>
      <c r="AU1135" s="25"/>
      <c r="AZ1135" s="25"/>
      <c r="BB1135" s="25"/>
      <c r="BG1135" s="25"/>
    </row>
    <row r="1136" spans="1:59" ht="15.75" customHeight="1">
      <c r="B1136" s="305"/>
      <c r="C1136" s="305"/>
      <c r="D1136" s="305"/>
      <c r="E1136" s="305"/>
      <c r="F1136" s="305"/>
      <c r="G1136" s="305"/>
      <c r="H1136" s="305"/>
      <c r="I1136" s="305"/>
      <c r="J1136" s="305"/>
      <c r="K1136" s="305"/>
      <c r="L1136" s="305"/>
      <c r="M1136" s="305"/>
      <c r="N1136" s="305"/>
      <c r="O1136" s="305"/>
      <c r="P1136" s="305"/>
      <c r="Q1136" s="305"/>
      <c r="R1136" s="305"/>
      <c r="S1136" s="305"/>
      <c r="T1136" s="305"/>
      <c r="AG1136" s="25"/>
      <c r="AL1136" s="25"/>
      <c r="AN1136" s="25"/>
      <c r="AS1136" s="25"/>
      <c r="AU1136" s="25"/>
      <c r="AZ1136" s="25"/>
      <c r="BB1136" s="25"/>
      <c r="BG1136" s="25"/>
    </row>
    <row r="1137" spans="1:59" ht="15.75" customHeight="1">
      <c r="B1137" s="305"/>
      <c r="C1137" s="305"/>
      <c r="D1137" s="305"/>
      <c r="E1137" s="305"/>
      <c r="F1137" s="305"/>
      <c r="G1137" s="305"/>
      <c r="H1137" s="305"/>
      <c r="I1137" s="305"/>
      <c r="J1137" s="305"/>
      <c r="K1137" s="305"/>
      <c r="L1137" s="305"/>
      <c r="M1137" s="305"/>
      <c r="N1137" s="305"/>
      <c r="O1137" s="305"/>
      <c r="P1137" s="305"/>
      <c r="Q1137" s="305"/>
      <c r="R1137" s="305"/>
      <c r="S1137" s="305"/>
      <c r="T1137" s="305"/>
      <c r="AG1137" s="25"/>
      <c r="AL1137" s="25"/>
      <c r="AN1137" s="25"/>
      <c r="AS1137" s="25"/>
      <c r="AU1137" s="25"/>
      <c r="AZ1137" s="25"/>
      <c r="BB1137" s="25"/>
      <c r="BG1137" s="25"/>
    </row>
    <row r="1138" spans="1:59" ht="15.75" customHeight="1">
      <c r="B1138" s="305"/>
      <c r="C1138" s="305"/>
      <c r="D1138" s="305"/>
      <c r="E1138" s="305"/>
      <c r="F1138" s="305"/>
      <c r="G1138" s="305"/>
      <c r="H1138" s="305"/>
      <c r="I1138" s="305"/>
      <c r="J1138" s="305"/>
      <c r="K1138" s="305"/>
      <c r="L1138" s="305"/>
      <c r="M1138" s="305"/>
      <c r="N1138" s="305"/>
      <c r="O1138" s="305"/>
      <c r="P1138" s="305"/>
      <c r="Q1138" s="305"/>
      <c r="R1138" s="305"/>
      <c r="S1138" s="305"/>
      <c r="T1138" s="305"/>
      <c r="AG1138" s="25"/>
      <c r="AL1138" s="25"/>
      <c r="AN1138" s="25"/>
      <c r="AS1138" s="25"/>
      <c r="AU1138" s="25"/>
      <c r="AZ1138" s="25"/>
      <c r="BB1138" s="25"/>
      <c r="BG1138" s="25"/>
    </row>
    <row r="1139" spans="1:59" ht="15.75" customHeight="1">
      <c r="B1139" s="305"/>
      <c r="C1139" s="305"/>
      <c r="D1139" s="305"/>
      <c r="E1139" s="305"/>
      <c r="F1139" s="305"/>
      <c r="G1139" s="305"/>
      <c r="H1139" s="305"/>
      <c r="I1139" s="305"/>
      <c r="J1139" s="305"/>
      <c r="K1139" s="305"/>
      <c r="L1139" s="305"/>
      <c r="M1139" s="305"/>
      <c r="N1139" s="305"/>
      <c r="O1139" s="305"/>
      <c r="P1139" s="305"/>
      <c r="Q1139" s="305"/>
      <c r="R1139" s="305"/>
      <c r="S1139" s="305"/>
      <c r="T1139" s="305"/>
      <c r="AG1139" s="25"/>
      <c r="AL1139" s="25"/>
      <c r="AN1139" s="25"/>
      <c r="AS1139" s="25"/>
      <c r="AU1139" s="25"/>
      <c r="AZ1139" s="25"/>
      <c r="BB1139" s="25"/>
      <c r="BG1139" s="25"/>
    </row>
    <row r="1140" spans="1:59" ht="15.75" customHeight="1">
      <c r="B1140" s="305"/>
      <c r="C1140" s="305"/>
      <c r="D1140" s="305"/>
      <c r="E1140" s="305"/>
      <c r="F1140" s="305"/>
      <c r="G1140" s="305"/>
      <c r="H1140" s="305"/>
      <c r="I1140" s="305"/>
      <c r="J1140" s="305"/>
      <c r="K1140" s="305"/>
      <c r="L1140" s="305"/>
      <c r="M1140" s="305"/>
      <c r="N1140" s="305"/>
      <c r="O1140" s="305"/>
      <c r="P1140" s="305"/>
      <c r="Q1140" s="305"/>
      <c r="R1140" s="305"/>
      <c r="S1140" s="305"/>
      <c r="T1140" s="305"/>
      <c r="AG1140" s="25"/>
      <c r="AL1140" s="25"/>
      <c r="AN1140" s="25"/>
      <c r="AS1140" s="25"/>
      <c r="AU1140" s="25"/>
      <c r="AZ1140" s="25"/>
      <c r="BB1140" s="25"/>
      <c r="BG1140" s="25"/>
    </row>
    <row r="1141" spans="1:59">
      <c r="B1141" s="291"/>
      <c r="C1141" s="291"/>
      <c r="D1141" s="291"/>
      <c r="E1141" s="291"/>
      <c r="F1141" s="291"/>
      <c r="G1141" s="291"/>
      <c r="H1141" s="291"/>
      <c r="I1141" s="303" t="str">
        <f>[1]XV__LIM!E11</f>
        <v>m'</v>
      </c>
      <c r="J1141" s="303"/>
      <c r="K1141" s="307">
        <v>36.549999999999997</v>
      </c>
      <c r="L1141" s="307"/>
      <c r="M1141" s="307"/>
      <c r="O1141" s="308"/>
      <c r="P1141" s="308"/>
      <c r="Q1141" s="308"/>
      <c r="R1141" s="308"/>
      <c r="S1141" s="79" t="s">
        <v>107</v>
      </c>
      <c r="T1141" s="309">
        <f>K1141*O1141</f>
        <v>0</v>
      </c>
      <c r="U1141" s="309"/>
      <c r="V1141" s="309"/>
      <c r="W1141" s="309"/>
      <c r="X1141" s="309"/>
      <c r="AG1141" s="310"/>
      <c r="AH1141" s="310"/>
      <c r="AI1141" s="310"/>
      <c r="AJ1141" s="291"/>
      <c r="AK1141" s="291"/>
      <c r="AL1141" s="291"/>
      <c r="AN1141" s="310"/>
      <c r="AO1141" s="310"/>
      <c r="AP1141" s="310"/>
      <c r="AQ1141" s="291"/>
      <c r="AR1141" s="291"/>
      <c r="AS1141" s="291"/>
      <c r="AU1141" s="310"/>
      <c r="AV1141" s="310"/>
      <c r="AW1141" s="310"/>
      <c r="AX1141" s="291"/>
      <c r="AY1141" s="291"/>
      <c r="AZ1141" s="291"/>
      <c r="BB1141" s="310"/>
      <c r="BC1141" s="310"/>
      <c r="BD1141" s="310"/>
      <c r="BE1141" s="291"/>
      <c r="BF1141" s="291"/>
      <c r="BG1141" s="291"/>
    </row>
    <row r="1142" spans="1:59">
      <c r="B1142" s="26"/>
      <c r="C1142" s="26"/>
      <c r="D1142" s="26"/>
      <c r="E1142" s="26"/>
      <c r="F1142" s="26"/>
      <c r="G1142" s="26"/>
      <c r="H1142" s="26"/>
      <c r="I1142" s="26"/>
      <c r="J1142" s="26"/>
      <c r="K1142" s="78"/>
      <c r="L1142" s="79"/>
      <c r="M1142" s="79"/>
      <c r="O1142" s="145"/>
      <c r="P1142" s="145"/>
      <c r="Q1142" s="145"/>
      <c r="R1142" s="145"/>
      <c r="S1142" s="79"/>
      <c r="T1142" s="116"/>
      <c r="U1142" s="116"/>
      <c r="V1142" s="116"/>
      <c r="W1142" s="116"/>
      <c r="X1142" s="116"/>
      <c r="AG1142" s="81"/>
      <c r="AH1142" s="81"/>
      <c r="AI1142" s="81"/>
      <c r="AJ1142" s="80"/>
      <c r="AK1142" s="80"/>
      <c r="AL1142" s="80"/>
      <c r="AN1142" s="81"/>
      <c r="AO1142" s="81"/>
      <c r="AP1142" s="81"/>
      <c r="AQ1142" s="80"/>
      <c r="AR1142" s="80"/>
      <c r="AS1142" s="80"/>
      <c r="AU1142" s="81"/>
      <c r="AV1142" s="81"/>
      <c r="AW1142" s="81"/>
      <c r="AX1142" s="80"/>
      <c r="AY1142" s="80"/>
      <c r="AZ1142" s="80"/>
      <c r="BB1142" s="81"/>
      <c r="BC1142" s="81"/>
      <c r="BD1142" s="81"/>
      <c r="BE1142" s="80"/>
      <c r="BF1142" s="80"/>
      <c r="BG1142" s="80"/>
    </row>
    <row r="1143" spans="1:59">
      <c r="A1143" s="303" t="s">
        <v>256</v>
      </c>
      <c r="B1143" s="303"/>
      <c r="C1143" s="304" t="s">
        <v>417</v>
      </c>
      <c r="D1143" s="304"/>
      <c r="E1143" s="304"/>
      <c r="F1143" s="304"/>
      <c r="G1143" s="304"/>
      <c r="H1143" s="304"/>
      <c r="I1143" s="304"/>
      <c r="J1143" s="304"/>
      <c r="K1143" s="304"/>
      <c r="L1143" s="304"/>
      <c r="M1143" s="304"/>
      <c r="N1143" s="304"/>
      <c r="O1143" s="304"/>
      <c r="AG1143" s="25"/>
      <c r="AL1143" s="25"/>
      <c r="AN1143" s="25"/>
      <c r="AS1143" s="25"/>
      <c r="AU1143" s="25"/>
      <c r="AZ1143" s="25"/>
      <c r="BB1143" s="25"/>
      <c r="BG1143" s="25"/>
    </row>
    <row r="1144" spans="1:59">
      <c r="B1144" s="305" t="s">
        <v>416</v>
      </c>
      <c r="C1144" s="305"/>
      <c r="D1144" s="305"/>
      <c r="E1144" s="305"/>
      <c r="F1144" s="305"/>
      <c r="G1144" s="305"/>
      <c r="H1144" s="305"/>
      <c r="I1144" s="305"/>
      <c r="J1144" s="305"/>
      <c r="K1144" s="305"/>
      <c r="L1144" s="305"/>
      <c r="M1144" s="305"/>
      <c r="N1144" s="305"/>
      <c r="O1144" s="305"/>
      <c r="P1144" s="305"/>
      <c r="Q1144" s="305"/>
      <c r="R1144" s="305"/>
      <c r="S1144" s="305"/>
      <c r="T1144" s="305"/>
      <c r="AG1144" s="25"/>
      <c r="AL1144" s="25"/>
      <c r="AN1144" s="25"/>
      <c r="AS1144" s="25"/>
      <c r="AU1144" s="25"/>
      <c r="AZ1144" s="25"/>
      <c r="BB1144" s="25"/>
      <c r="BG1144" s="25"/>
    </row>
    <row r="1145" spans="1:59">
      <c r="B1145" s="305"/>
      <c r="C1145" s="305"/>
      <c r="D1145" s="305"/>
      <c r="E1145" s="305"/>
      <c r="F1145" s="305"/>
      <c r="G1145" s="305"/>
      <c r="H1145" s="305"/>
      <c r="I1145" s="305"/>
      <c r="J1145" s="305"/>
      <c r="K1145" s="305"/>
      <c r="L1145" s="305"/>
      <c r="M1145" s="305"/>
      <c r="N1145" s="305"/>
      <c r="O1145" s="305"/>
      <c r="P1145" s="305"/>
      <c r="Q1145" s="305"/>
      <c r="R1145" s="305"/>
      <c r="S1145" s="305"/>
      <c r="T1145" s="305"/>
      <c r="AG1145" s="25"/>
      <c r="AL1145" s="25"/>
      <c r="AN1145" s="25"/>
      <c r="AS1145" s="25"/>
      <c r="AU1145" s="25"/>
      <c r="AZ1145" s="25"/>
      <c r="BB1145" s="25"/>
      <c r="BG1145" s="25"/>
    </row>
    <row r="1146" spans="1:59">
      <c r="B1146" s="305"/>
      <c r="C1146" s="305"/>
      <c r="D1146" s="305"/>
      <c r="E1146" s="305"/>
      <c r="F1146" s="305"/>
      <c r="G1146" s="305"/>
      <c r="H1146" s="305"/>
      <c r="I1146" s="305"/>
      <c r="J1146" s="305"/>
      <c r="K1146" s="305"/>
      <c r="L1146" s="305"/>
      <c r="M1146" s="305"/>
      <c r="N1146" s="305"/>
      <c r="O1146" s="305"/>
      <c r="P1146" s="305"/>
      <c r="Q1146" s="305"/>
      <c r="R1146" s="305"/>
      <c r="S1146" s="305"/>
      <c r="T1146" s="305"/>
      <c r="AG1146" s="25"/>
      <c r="AL1146" s="25"/>
      <c r="AN1146" s="25"/>
      <c r="AS1146" s="25"/>
      <c r="AU1146" s="25"/>
      <c r="AZ1146" s="25"/>
      <c r="BB1146" s="25"/>
      <c r="BG1146" s="25"/>
    </row>
    <row r="1147" spans="1:59">
      <c r="B1147" s="305"/>
      <c r="C1147" s="305"/>
      <c r="D1147" s="305"/>
      <c r="E1147" s="305"/>
      <c r="F1147" s="305"/>
      <c r="G1147" s="305"/>
      <c r="H1147" s="305"/>
      <c r="I1147" s="305"/>
      <c r="J1147" s="305"/>
      <c r="K1147" s="305"/>
      <c r="L1147" s="305"/>
      <c r="M1147" s="305"/>
      <c r="N1147" s="305"/>
      <c r="O1147" s="305"/>
      <c r="P1147" s="305"/>
      <c r="Q1147" s="305"/>
      <c r="R1147" s="305"/>
      <c r="S1147" s="305"/>
      <c r="T1147" s="305"/>
      <c r="AG1147" s="25"/>
      <c r="AL1147" s="25"/>
      <c r="AN1147" s="25"/>
      <c r="AS1147" s="25"/>
      <c r="AU1147" s="25"/>
      <c r="AZ1147" s="25"/>
      <c r="BB1147" s="25"/>
      <c r="BG1147" s="25"/>
    </row>
    <row r="1148" spans="1:59">
      <c r="B1148" s="305"/>
      <c r="C1148" s="305"/>
      <c r="D1148" s="305"/>
      <c r="E1148" s="305"/>
      <c r="F1148" s="305"/>
      <c r="G1148" s="305"/>
      <c r="H1148" s="305"/>
      <c r="I1148" s="305"/>
      <c r="J1148" s="305"/>
      <c r="K1148" s="305"/>
      <c r="L1148" s="305"/>
      <c r="M1148" s="305"/>
      <c r="N1148" s="305"/>
      <c r="O1148" s="305"/>
      <c r="P1148" s="305"/>
      <c r="Q1148" s="305"/>
      <c r="R1148" s="305"/>
      <c r="S1148" s="305"/>
      <c r="T1148" s="305"/>
      <c r="AG1148" s="25"/>
      <c r="AL1148" s="25"/>
      <c r="AN1148" s="25"/>
      <c r="AS1148" s="25"/>
      <c r="AU1148" s="25"/>
      <c r="AZ1148" s="25"/>
      <c r="BB1148" s="25"/>
      <c r="BG1148" s="25"/>
    </row>
    <row r="1149" spans="1:59">
      <c r="B1149" s="291"/>
      <c r="C1149" s="291"/>
      <c r="D1149" s="291"/>
      <c r="E1149" s="291"/>
      <c r="F1149" s="291"/>
      <c r="G1149" s="291"/>
      <c r="H1149" s="291"/>
      <c r="I1149" s="303" t="str">
        <f>[1]XV__LIM!L75</f>
        <v>m'</v>
      </c>
      <c r="J1149" s="303"/>
      <c r="K1149" s="307">
        <v>75</v>
      </c>
      <c r="L1149" s="307"/>
      <c r="M1149" s="307"/>
      <c r="O1149" s="308"/>
      <c r="P1149" s="308"/>
      <c r="Q1149" s="308"/>
      <c r="R1149" s="308"/>
      <c r="S1149" s="79" t="s">
        <v>107</v>
      </c>
      <c r="T1149" s="309">
        <f>K1149*O1149</f>
        <v>0</v>
      </c>
      <c r="U1149" s="309"/>
      <c r="V1149" s="309"/>
      <c r="W1149" s="309"/>
      <c r="X1149" s="309"/>
      <c r="AG1149" s="310"/>
      <c r="AH1149" s="310"/>
      <c r="AI1149" s="310"/>
      <c r="AJ1149" s="291"/>
      <c r="AK1149" s="291"/>
      <c r="AL1149" s="291"/>
      <c r="AN1149" s="310"/>
      <c r="AO1149" s="310"/>
      <c r="AP1149" s="310"/>
      <c r="AQ1149" s="291"/>
      <c r="AR1149" s="291"/>
      <c r="AS1149" s="291"/>
      <c r="AU1149" s="310"/>
      <c r="AV1149" s="310"/>
      <c r="AW1149" s="310"/>
      <c r="AX1149" s="291"/>
      <c r="AY1149" s="291"/>
      <c r="AZ1149" s="291"/>
      <c r="BB1149" s="310"/>
      <c r="BC1149" s="310"/>
      <c r="BD1149" s="310"/>
      <c r="BE1149" s="291"/>
      <c r="BF1149" s="291"/>
      <c r="BG1149" s="291"/>
    </row>
    <row r="1150" spans="1:59">
      <c r="B1150" s="26"/>
      <c r="C1150" s="26"/>
      <c r="D1150" s="26"/>
      <c r="E1150" s="26"/>
      <c r="F1150" s="26"/>
      <c r="G1150" s="26"/>
      <c r="H1150" s="26"/>
      <c r="I1150" s="26"/>
      <c r="J1150" s="26"/>
      <c r="K1150" s="78"/>
      <c r="L1150" s="79"/>
      <c r="M1150" s="79"/>
      <c r="O1150" s="145"/>
      <c r="P1150" s="145"/>
      <c r="Q1150" s="145"/>
      <c r="R1150" s="145"/>
      <c r="S1150" s="79"/>
      <c r="T1150" s="116"/>
      <c r="U1150" s="116"/>
      <c r="V1150" s="116"/>
      <c r="W1150" s="116"/>
      <c r="X1150" s="116"/>
      <c r="AG1150" s="81"/>
      <c r="AH1150" s="81"/>
      <c r="AI1150" s="81"/>
      <c r="AJ1150" s="80"/>
      <c r="AK1150" s="80"/>
      <c r="AL1150" s="80"/>
      <c r="AN1150" s="81"/>
      <c r="AO1150" s="81"/>
      <c r="AP1150" s="81"/>
      <c r="AQ1150" s="80"/>
      <c r="AR1150" s="80"/>
      <c r="AS1150" s="80"/>
      <c r="AU1150" s="81"/>
      <c r="AV1150" s="81"/>
      <c r="AW1150" s="81"/>
      <c r="AX1150" s="80"/>
      <c r="AY1150" s="80"/>
      <c r="AZ1150" s="80"/>
      <c r="BB1150" s="81"/>
      <c r="BC1150" s="81"/>
      <c r="BD1150" s="81"/>
      <c r="BE1150" s="80"/>
      <c r="BF1150" s="80"/>
      <c r="BG1150" s="80"/>
    </row>
    <row r="1151" spans="1:59">
      <c r="A1151" s="303" t="s">
        <v>257</v>
      </c>
      <c r="B1151" s="303"/>
      <c r="C1151" s="304" t="str">
        <f>[1]XV__LIM!C147:M147</f>
        <v>Izrada i montaža vertikalnog oluka</v>
      </c>
      <c r="D1151" s="304"/>
      <c r="E1151" s="304"/>
      <c r="F1151" s="304"/>
      <c r="G1151" s="304"/>
      <c r="H1151" s="304"/>
      <c r="I1151" s="304"/>
      <c r="J1151" s="304"/>
      <c r="K1151" s="304"/>
      <c r="L1151" s="304"/>
      <c r="M1151" s="304"/>
      <c r="N1151" s="304"/>
      <c r="O1151" s="304"/>
      <c r="AG1151" s="25"/>
      <c r="AL1151" s="25"/>
      <c r="AN1151" s="25"/>
      <c r="AS1151" s="25"/>
      <c r="AU1151" s="25"/>
      <c r="AZ1151" s="25"/>
      <c r="BB1151" s="25"/>
      <c r="BG1151" s="25"/>
    </row>
    <row r="1152" spans="1:59" ht="15.75" customHeight="1">
      <c r="B1152" s="305" t="s">
        <v>418</v>
      </c>
      <c r="C1152" s="305"/>
      <c r="D1152" s="305"/>
      <c r="E1152" s="305"/>
      <c r="F1152" s="305"/>
      <c r="G1152" s="305"/>
      <c r="H1152" s="305"/>
      <c r="I1152" s="305"/>
      <c r="J1152" s="305"/>
      <c r="K1152" s="305"/>
      <c r="L1152" s="305"/>
      <c r="M1152" s="305"/>
      <c r="N1152" s="305"/>
      <c r="O1152" s="305"/>
      <c r="P1152" s="305"/>
      <c r="Q1152" s="305"/>
      <c r="R1152" s="305"/>
      <c r="S1152" s="305"/>
      <c r="T1152" s="305"/>
      <c r="AG1152" s="25"/>
      <c r="AL1152" s="25"/>
      <c r="AN1152" s="25"/>
      <c r="AS1152" s="25"/>
      <c r="AU1152" s="25"/>
      <c r="AZ1152" s="25"/>
      <c r="BB1152" s="25"/>
      <c r="BG1152" s="25"/>
    </row>
    <row r="1153" spans="1:59" ht="15.75" customHeight="1">
      <c r="B1153" s="305"/>
      <c r="C1153" s="305"/>
      <c r="D1153" s="305"/>
      <c r="E1153" s="305"/>
      <c r="F1153" s="305"/>
      <c r="G1153" s="305"/>
      <c r="H1153" s="305"/>
      <c r="I1153" s="305"/>
      <c r="J1153" s="305"/>
      <c r="K1153" s="305"/>
      <c r="L1153" s="305"/>
      <c r="M1153" s="305"/>
      <c r="N1153" s="305"/>
      <c r="O1153" s="305"/>
      <c r="P1153" s="305"/>
      <c r="Q1153" s="305"/>
      <c r="R1153" s="305"/>
      <c r="S1153" s="305"/>
      <c r="T1153" s="305"/>
      <c r="AG1153" s="25"/>
      <c r="AL1153" s="25"/>
      <c r="AN1153" s="25"/>
      <c r="AS1153" s="25"/>
      <c r="AU1153" s="25"/>
      <c r="AZ1153" s="25"/>
      <c r="BB1153" s="25"/>
      <c r="BG1153" s="25"/>
    </row>
    <row r="1154" spans="1:59" ht="15.75" customHeight="1">
      <c r="B1154" s="305"/>
      <c r="C1154" s="305"/>
      <c r="D1154" s="305"/>
      <c r="E1154" s="305"/>
      <c r="F1154" s="305"/>
      <c r="G1154" s="305"/>
      <c r="H1154" s="305"/>
      <c r="I1154" s="305"/>
      <c r="J1154" s="305"/>
      <c r="K1154" s="305"/>
      <c r="L1154" s="305"/>
      <c r="M1154" s="305"/>
      <c r="N1154" s="305"/>
      <c r="O1154" s="305"/>
      <c r="P1154" s="305"/>
      <c r="Q1154" s="305"/>
      <c r="R1154" s="305"/>
      <c r="S1154" s="305"/>
      <c r="T1154" s="305"/>
      <c r="AG1154" s="25"/>
      <c r="AL1154" s="25"/>
      <c r="AN1154" s="25"/>
      <c r="AS1154" s="25"/>
      <c r="AU1154" s="25"/>
      <c r="AZ1154" s="25"/>
      <c r="BB1154" s="25"/>
      <c r="BG1154" s="25"/>
    </row>
    <row r="1155" spans="1:59" ht="15.75" customHeight="1">
      <c r="B1155" s="305"/>
      <c r="C1155" s="305"/>
      <c r="D1155" s="305"/>
      <c r="E1155" s="305"/>
      <c r="F1155" s="305"/>
      <c r="G1155" s="305"/>
      <c r="H1155" s="305"/>
      <c r="I1155" s="305"/>
      <c r="J1155" s="305"/>
      <c r="K1155" s="305"/>
      <c r="L1155" s="305"/>
      <c r="M1155" s="305"/>
      <c r="N1155" s="305"/>
      <c r="O1155" s="305"/>
      <c r="P1155" s="305"/>
      <c r="Q1155" s="305"/>
      <c r="R1155" s="305"/>
      <c r="S1155" s="305"/>
      <c r="T1155" s="305"/>
      <c r="AG1155" s="25"/>
      <c r="AL1155" s="25"/>
      <c r="AN1155" s="25"/>
      <c r="AS1155" s="25"/>
      <c r="AU1155" s="25"/>
      <c r="AZ1155" s="25"/>
      <c r="BB1155" s="25"/>
      <c r="BG1155" s="25"/>
    </row>
    <row r="1156" spans="1:59" ht="15.75" customHeight="1">
      <c r="B1156" s="305"/>
      <c r="C1156" s="305"/>
      <c r="D1156" s="305"/>
      <c r="E1156" s="305"/>
      <c r="F1156" s="305"/>
      <c r="G1156" s="305"/>
      <c r="H1156" s="305"/>
      <c r="I1156" s="305"/>
      <c r="J1156" s="305"/>
      <c r="K1156" s="305"/>
      <c r="L1156" s="305"/>
      <c r="M1156" s="305"/>
      <c r="N1156" s="305"/>
      <c r="O1156" s="305"/>
      <c r="P1156" s="305"/>
      <c r="Q1156" s="305"/>
      <c r="R1156" s="305"/>
      <c r="S1156" s="305"/>
      <c r="T1156" s="305"/>
      <c r="AG1156" s="25"/>
      <c r="AL1156" s="25"/>
      <c r="AN1156" s="25"/>
      <c r="AS1156" s="25"/>
      <c r="AU1156" s="25"/>
      <c r="AZ1156" s="25"/>
      <c r="BB1156" s="25"/>
      <c r="BG1156" s="25"/>
    </row>
    <row r="1157" spans="1:59" ht="15.75" customHeight="1">
      <c r="B1157" s="305"/>
      <c r="C1157" s="305"/>
      <c r="D1157" s="305"/>
      <c r="E1157" s="305"/>
      <c r="F1157" s="305"/>
      <c r="G1157" s="305"/>
      <c r="H1157" s="305"/>
      <c r="I1157" s="305"/>
      <c r="J1157" s="305"/>
      <c r="K1157" s="305"/>
      <c r="L1157" s="305"/>
      <c r="M1157" s="305"/>
      <c r="N1157" s="305"/>
      <c r="O1157" s="305"/>
      <c r="P1157" s="305"/>
      <c r="Q1157" s="305"/>
      <c r="R1157" s="305"/>
      <c r="S1157" s="305"/>
      <c r="T1157" s="305"/>
      <c r="AG1157" s="25"/>
      <c r="AL1157" s="25"/>
      <c r="AN1157" s="25"/>
      <c r="AS1157" s="25"/>
      <c r="AU1157" s="25"/>
      <c r="AZ1157" s="25"/>
      <c r="BB1157" s="25"/>
      <c r="BG1157" s="25"/>
    </row>
    <row r="1158" spans="1:59" ht="15.75" customHeight="1">
      <c r="B1158" s="305"/>
      <c r="C1158" s="305"/>
      <c r="D1158" s="305"/>
      <c r="E1158" s="305"/>
      <c r="F1158" s="305"/>
      <c r="G1158" s="305"/>
      <c r="H1158" s="305"/>
      <c r="I1158" s="305"/>
      <c r="J1158" s="305"/>
      <c r="K1158" s="305"/>
      <c r="L1158" s="305"/>
      <c r="M1158" s="305"/>
      <c r="N1158" s="305"/>
      <c r="O1158" s="305"/>
      <c r="P1158" s="305"/>
      <c r="Q1158" s="305"/>
      <c r="R1158" s="305"/>
      <c r="S1158" s="305"/>
      <c r="T1158" s="305"/>
      <c r="AG1158" s="25"/>
      <c r="AL1158" s="25"/>
      <c r="AN1158" s="25"/>
      <c r="AS1158" s="25"/>
      <c r="AU1158" s="25"/>
      <c r="AZ1158" s="25"/>
      <c r="BB1158" s="25"/>
      <c r="BG1158" s="25"/>
    </row>
    <row r="1159" spans="1:59" ht="15.75" customHeight="1">
      <c r="B1159" s="305"/>
      <c r="C1159" s="305"/>
      <c r="D1159" s="305"/>
      <c r="E1159" s="305"/>
      <c r="F1159" s="305"/>
      <c r="G1159" s="305"/>
      <c r="H1159" s="305"/>
      <c r="I1159" s="305"/>
      <c r="J1159" s="305"/>
      <c r="K1159" s="305"/>
      <c r="L1159" s="305"/>
      <c r="M1159" s="305"/>
      <c r="N1159" s="305"/>
      <c r="O1159" s="305"/>
      <c r="P1159" s="305"/>
      <c r="Q1159" s="305"/>
      <c r="R1159" s="305"/>
      <c r="S1159" s="305"/>
      <c r="T1159" s="305"/>
      <c r="AG1159" s="25"/>
      <c r="AL1159" s="25"/>
      <c r="AN1159" s="25"/>
      <c r="AS1159" s="25"/>
      <c r="AU1159" s="25"/>
      <c r="AZ1159" s="25"/>
      <c r="BB1159" s="25"/>
      <c r="BG1159" s="25"/>
    </row>
    <row r="1160" spans="1:59">
      <c r="B1160" s="291"/>
      <c r="C1160" s="291"/>
      <c r="D1160" s="291"/>
      <c r="E1160" s="291"/>
      <c r="F1160" s="291"/>
      <c r="G1160" s="291"/>
      <c r="H1160" s="291"/>
      <c r="I1160" s="303" t="str">
        <f>[1]XV__LIM!E153</f>
        <v>m'</v>
      </c>
      <c r="J1160" s="303"/>
      <c r="K1160" s="307">
        <v>7.8</v>
      </c>
      <c r="L1160" s="307"/>
      <c r="M1160" s="307"/>
      <c r="O1160" s="308"/>
      <c r="P1160" s="308"/>
      <c r="Q1160" s="308"/>
      <c r="R1160" s="308"/>
      <c r="S1160" s="79" t="s">
        <v>107</v>
      </c>
      <c r="T1160" s="309">
        <f>K1160*O1160</f>
        <v>0</v>
      </c>
      <c r="U1160" s="309"/>
      <c r="V1160" s="309"/>
      <c r="W1160" s="309"/>
      <c r="X1160" s="309"/>
      <c r="AG1160" s="310"/>
      <c r="AH1160" s="310"/>
      <c r="AI1160" s="310"/>
      <c r="AJ1160" s="291"/>
      <c r="AK1160" s="291"/>
      <c r="AL1160" s="291"/>
      <c r="AN1160" s="310"/>
      <c r="AO1160" s="310"/>
      <c r="AP1160" s="310"/>
      <c r="AQ1160" s="291"/>
      <c r="AR1160" s="291"/>
      <c r="AS1160" s="291"/>
      <c r="AU1160" s="310"/>
      <c r="AV1160" s="310"/>
      <c r="AW1160" s="310"/>
      <c r="AX1160" s="291"/>
      <c r="AY1160" s="291"/>
      <c r="AZ1160" s="291"/>
      <c r="BB1160" s="310"/>
      <c r="BC1160" s="310"/>
      <c r="BD1160" s="310"/>
      <c r="BE1160" s="291"/>
      <c r="BF1160" s="291"/>
      <c r="BG1160" s="291"/>
    </row>
    <row r="1161" spans="1:59">
      <c r="B1161" s="83"/>
      <c r="C1161" s="83"/>
      <c r="D1161" s="83"/>
      <c r="E1161" s="83"/>
      <c r="F1161" s="83"/>
      <c r="G1161" s="83"/>
      <c r="H1161" s="83"/>
      <c r="I1161" s="83"/>
      <c r="J1161" s="83"/>
      <c r="K1161" s="78"/>
      <c r="L1161" s="79"/>
      <c r="M1161" s="79"/>
      <c r="O1161" s="145"/>
      <c r="P1161" s="145"/>
      <c r="Q1161" s="145"/>
      <c r="R1161" s="145"/>
      <c r="S1161" s="79"/>
      <c r="T1161" s="116"/>
      <c r="U1161" s="116"/>
      <c r="V1161" s="116"/>
      <c r="W1161" s="116"/>
      <c r="X1161" s="116"/>
      <c r="AG1161" s="81"/>
      <c r="AH1161" s="81"/>
      <c r="AI1161" s="81"/>
      <c r="AJ1161" s="80"/>
      <c r="AK1161" s="80"/>
      <c r="AL1161" s="80"/>
      <c r="AN1161" s="81"/>
      <c r="AO1161" s="81"/>
      <c r="AP1161" s="81"/>
      <c r="AQ1161" s="80"/>
      <c r="AR1161" s="80"/>
      <c r="AS1161" s="80"/>
      <c r="AU1161" s="81"/>
      <c r="AV1161" s="81"/>
      <c r="AW1161" s="81"/>
      <c r="AX1161" s="80"/>
      <c r="AY1161" s="80"/>
      <c r="AZ1161" s="80"/>
      <c r="BB1161" s="81"/>
      <c r="BC1161" s="81"/>
      <c r="BD1161" s="81"/>
      <c r="BE1161" s="80"/>
      <c r="BF1161" s="80"/>
      <c r="BG1161" s="80"/>
    </row>
    <row r="1162" spans="1:59">
      <c r="A1162" s="303" t="s">
        <v>439</v>
      </c>
      <c r="B1162" s="303"/>
      <c r="C1162" s="304" t="s">
        <v>419</v>
      </c>
      <c r="D1162" s="304"/>
      <c r="E1162" s="304"/>
      <c r="F1162" s="304"/>
      <c r="G1162" s="304"/>
      <c r="H1162" s="304"/>
      <c r="I1162" s="304"/>
      <c r="J1162" s="304"/>
      <c r="K1162" s="304"/>
      <c r="L1162" s="304"/>
      <c r="M1162" s="304"/>
      <c r="N1162" s="304"/>
      <c r="O1162" s="304"/>
      <c r="AG1162" s="25"/>
      <c r="AL1162" s="25"/>
      <c r="AN1162" s="25"/>
      <c r="AS1162" s="25"/>
      <c r="AU1162" s="25"/>
      <c r="AZ1162" s="25"/>
      <c r="BB1162" s="25"/>
      <c r="BG1162" s="25"/>
    </row>
    <row r="1163" spans="1:59" ht="15.75" customHeight="1">
      <c r="B1163" s="305" t="s">
        <v>420</v>
      </c>
      <c r="C1163" s="305"/>
      <c r="D1163" s="305"/>
      <c r="E1163" s="305"/>
      <c r="F1163" s="305"/>
      <c r="G1163" s="305"/>
      <c r="H1163" s="305"/>
      <c r="I1163" s="305"/>
      <c r="J1163" s="305"/>
      <c r="K1163" s="305"/>
      <c r="L1163" s="305"/>
      <c r="M1163" s="305"/>
      <c r="N1163" s="305"/>
      <c r="O1163" s="305"/>
      <c r="P1163" s="305"/>
      <c r="Q1163" s="305"/>
      <c r="R1163" s="305"/>
      <c r="S1163" s="305"/>
      <c r="T1163" s="305"/>
      <c r="AG1163" s="25"/>
      <c r="AL1163" s="25"/>
      <c r="AN1163" s="25"/>
      <c r="AS1163" s="25"/>
      <c r="AU1163" s="25"/>
      <c r="AZ1163" s="25"/>
      <c r="BB1163" s="25"/>
      <c r="BG1163" s="25"/>
    </row>
    <row r="1164" spans="1:59" ht="15.75" customHeight="1">
      <c r="B1164" s="305"/>
      <c r="C1164" s="305"/>
      <c r="D1164" s="305"/>
      <c r="E1164" s="305"/>
      <c r="F1164" s="305"/>
      <c r="G1164" s="305"/>
      <c r="H1164" s="305"/>
      <c r="I1164" s="305"/>
      <c r="J1164" s="305"/>
      <c r="K1164" s="305"/>
      <c r="L1164" s="305"/>
      <c r="M1164" s="305"/>
      <c r="N1164" s="305"/>
      <c r="O1164" s="305"/>
      <c r="P1164" s="305"/>
      <c r="Q1164" s="305"/>
      <c r="R1164" s="305"/>
      <c r="S1164" s="305"/>
      <c r="T1164" s="305"/>
      <c r="AG1164" s="25"/>
      <c r="AL1164" s="25"/>
      <c r="AN1164" s="25"/>
      <c r="AS1164" s="25"/>
      <c r="AU1164" s="25"/>
      <c r="AZ1164" s="25"/>
      <c r="BB1164" s="25"/>
      <c r="BG1164" s="25"/>
    </row>
    <row r="1165" spans="1:59" ht="15.75" customHeight="1">
      <c r="B1165" s="305"/>
      <c r="C1165" s="305"/>
      <c r="D1165" s="305"/>
      <c r="E1165" s="305"/>
      <c r="F1165" s="305"/>
      <c r="G1165" s="305"/>
      <c r="H1165" s="305"/>
      <c r="I1165" s="305"/>
      <c r="J1165" s="305"/>
      <c r="K1165" s="305"/>
      <c r="L1165" s="305"/>
      <c r="M1165" s="305"/>
      <c r="N1165" s="305"/>
      <c r="O1165" s="305"/>
      <c r="P1165" s="305"/>
      <c r="Q1165" s="305"/>
      <c r="R1165" s="305"/>
      <c r="S1165" s="305"/>
      <c r="T1165" s="305"/>
      <c r="AG1165" s="25"/>
      <c r="AL1165" s="25"/>
      <c r="AN1165" s="25"/>
      <c r="AS1165" s="25"/>
      <c r="AU1165" s="25"/>
      <c r="AZ1165" s="25"/>
      <c r="BB1165" s="25"/>
      <c r="BG1165" s="25"/>
    </row>
    <row r="1166" spans="1:59" ht="15.75" customHeight="1">
      <c r="B1166" s="305"/>
      <c r="C1166" s="305"/>
      <c r="D1166" s="305"/>
      <c r="E1166" s="305"/>
      <c r="F1166" s="305"/>
      <c r="G1166" s="305"/>
      <c r="H1166" s="305"/>
      <c r="I1166" s="305"/>
      <c r="J1166" s="305"/>
      <c r="K1166" s="305"/>
      <c r="L1166" s="305"/>
      <c r="M1166" s="305"/>
      <c r="N1166" s="305"/>
      <c r="O1166" s="305"/>
      <c r="P1166" s="305"/>
      <c r="Q1166" s="305"/>
      <c r="R1166" s="305"/>
      <c r="S1166" s="305"/>
      <c r="T1166" s="305"/>
      <c r="AG1166" s="25"/>
      <c r="AL1166" s="25"/>
      <c r="AN1166" s="25"/>
      <c r="AS1166" s="25"/>
      <c r="AU1166" s="25"/>
      <c r="AZ1166" s="25"/>
      <c r="BB1166" s="25"/>
      <c r="BG1166" s="25"/>
    </row>
    <row r="1167" spans="1:59" ht="15.75" customHeight="1">
      <c r="B1167" s="305"/>
      <c r="C1167" s="305"/>
      <c r="D1167" s="305"/>
      <c r="E1167" s="305"/>
      <c r="F1167" s="305"/>
      <c r="G1167" s="305"/>
      <c r="H1167" s="305"/>
      <c r="I1167" s="305"/>
      <c r="J1167" s="305"/>
      <c r="K1167" s="305"/>
      <c r="L1167" s="305"/>
      <c r="M1167" s="305"/>
      <c r="N1167" s="305"/>
      <c r="O1167" s="305"/>
      <c r="P1167" s="305"/>
      <c r="Q1167" s="305"/>
      <c r="R1167" s="305"/>
      <c r="S1167" s="305"/>
      <c r="T1167" s="305"/>
      <c r="AG1167" s="25"/>
      <c r="AL1167" s="25"/>
      <c r="AN1167" s="25"/>
      <c r="AS1167" s="25"/>
      <c r="AU1167" s="25"/>
      <c r="AZ1167" s="25"/>
      <c r="BB1167" s="25"/>
      <c r="BG1167" s="25"/>
    </row>
    <row r="1168" spans="1:59" ht="15.75" customHeight="1">
      <c r="B1168" s="305"/>
      <c r="C1168" s="305"/>
      <c r="D1168" s="305"/>
      <c r="E1168" s="305"/>
      <c r="F1168" s="305"/>
      <c r="G1168" s="305"/>
      <c r="H1168" s="305"/>
      <c r="I1168" s="305"/>
      <c r="J1168" s="305"/>
      <c r="K1168" s="305"/>
      <c r="L1168" s="305"/>
      <c r="M1168" s="305"/>
      <c r="N1168" s="305"/>
      <c r="O1168" s="305"/>
      <c r="P1168" s="305"/>
      <c r="Q1168" s="305"/>
      <c r="R1168" s="305"/>
      <c r="S1168" s="305"/>
      <c r="T1168" s="305"/>
      <c r="AG1168" s="25"/>
      <c r="AL1168" s="25"/>
      <c r="AN1168" s="25"/>
      <c r="AS1168" s="25"/>
      <c r="AU1168" s="25"/>
      <c r="AZ1168" s="25"/>
      <c r="BB1168" s="25"/>
      <c r="BG1168" s="25"/>
    </row>
    <row r="1169" spans="1:59" ht="15.75" customHeight="1">
      <c r="B1169" s="305"/>
      <c r="C1169" s="305"/>
      <c r="D1169" s="305"/>
      <c r="E1169" s="305"/>
      <c r="F1169" s="305"/>
      <c r="G1169" s="305"/>
      <c r="H1169" s="305"/>
      <c r="I1169" s="305"/>
      <c r="J1169" s="305"/>
      <c r="K1169" s="305"/>
      <c r="L1169" s="305"/>
      <c r="M1169" s="305"/>
      <c r="N1169" s="305"/>
      <c r="O1169" s="305"/>
      <c r="P1169" s="305"/>
      <c r="Q1169" s="305"/>
      <c r="R1169" s="305"/>
      <c r="S1169" s="305"/>
      <c r="T1169" s="305"/>
      <c r="AG1169" s="25"/>
      <c r="AL1169" s="25"/>
      <c r="AN1169" s="25"/>
      <c r="AS1169" s="25"/>
      <c r="AU1169" s="25"/>
      <c r="AZ1169" s="25"/>
      <c r="BB1169" s="25"/>
      <c r="BG1169" s="25"/>
    </row>
    <row r="1170" spans="1:59">
      <c r="B1170" s="291"/>
      <c r="C1170" s="291"/>
      <c r="D1170" s="291"/>
      <c r="E1170" s="291"/>
      <c r="F1170" s="291"/>
      <c r="G1170" s="291"/>
      <c r="H1170" s="291"/>
      <c r="I1170" s="303"/>
      <c r="J1170" s="303"/>
      <c r="K1170" s="307">
        <v>7.9</v>
      </c>
      <c r="L1170" s="307"/>
      <c r="M1170" s="307"/>
      <c r="O1170" s="308"/>
      <c r="P1170" s="308"/>
      <c r="Q1170" s="308"/>
      <c r="R1170" s="308"/>
      <c r="S1170" s="79" t="s">
        <v>107</v>
      </c>
      <c r="T1170" s="309">
        <f>K1170*O1170</f>
        <v>0</v>
      </c>
      <c r="U1170" s="309"/>
      <c r="V1170" s="309"/>
      <c r="W1170" s="309"/>
      <c r="X1170" s="309"/>
      <c r="AG1170" s="310"/>
      <c r="AH1170" s="310"/>
      <c r="AI1170" s="310"/>
      <c r="AJ1170" s="291"/>
      <c r="AK1170" s="291"/>
      <c r="AL1170" s="291"/>
      <c r="AN1170" s="310"/>
      <c r="AO1170" s="310"/>
      <c r="AP1170" s="310"/>
      <c r="AQ1170" s="291"/>
      <c r="AR1170" s="291"/>
      <c r="AS1170" s="291"/>
      <c r="AU1170" s="310"/>
      <c r="AV1170" s="310"/>
      <c r="AW1170" s="310"/>
      <c r="AX1170" s="291"/>
      <c r="AY1170" s="291"/>
      <c r="AZ1170" s="291"/>
      <c r="BB1170" s="310"/>
      <c r="BC1170" s="310"/>
      <c r="BD1170" s="310"/>
      <c r="BE1170" s="291"/>
      <c r="BF1170" s="291"/>
      <c r="BG1170" s="291"/>
    </row>
    <row r="1171" spans="1:59">
      <c r="B1171" s="187"/>
      <c r="C1171" s="187"/>
      <c r="D1171" s="187"/>
      <c r="E1171" s="187"/>
      <c r="F1171" s="187"/>
      <c r="G1171" s="187"/>
      <c r="H1171" s="187"/>
      <c r="I1171" s="187"/>
      <c r="J1171" s="187"/>
      <c r="K1171" s="186"/>
      <c r="L1171" s="79"/>
      <c r="M1171" s="79"/>
      <c r="O1171" s="145"/>
      <c r="P1171" s="145"/>
      <c r="Q1171" s="145"/>
      <c r="R1171" s="145"/>
      <c r="S1171" s="79"/>
      <c r="T1171" s="116"/>
      <c r="U1171" s="116"/>
      <c r="V1171" s="116"/>
      <c r="W1171" s="116"/>
      <c r="X1171" s="116"/>
      <c r="AG1171" s="81"/>
      <c r="AH1171" s="81"/>
      <c r="AI1171" s="81"/>
      <c r="AJ1171" s="80"/>
      <c r="AK1171" s="80"/>
      <c r="AL1171" s="80"/>
      <c r="AN1171" s="81"/>
      <c r="AO1171" s="81"/>
      <c r="AP1171" s="81"/>
      <c r="AQ1171" s="80"/>
      <c r="AR1171" s="80"/>
      <c r="AS1171" s="80"/>
      <c r="AU1171" s="81"/>
      <c r="AV1171" s="81"/>
      <c r="AW1171" s="81"/>
      <c r="AX1171" s="80"/>
      <c r="AY1171" s="80"/>
      <c r="AZ1171" s="80"/>
      <c r="BB1171" s="81"/>
      <c r="BC1171" s="81"/>
      <c r="BD1171" s="81"/>
      <c r="BE1171" s="80"/>
      <c r="BF1171" s="80"/>
      <c r="BG1171" s="80"/>
    </row>
    <row r="1172" spans="1:59">
      <c r="A1172" s="303" t="s">
        <v>611</v>
      </c>
      <c r="B1172" s="303"/>
      <c r="C1172" s="304" t="s">
        <v>612</v>
      </c>
      <c r="D1172" s="304"/>
      <c r="E1172" s="304"/>
      <c r="F1172" s="304"/>
      <c r="G1172" s="304"/>
      <c r="H1172" s="304"/>
      <c r="I1172" s="304"/>
      <c r="J1172" s="304"/>
      <c r="K1172" s="304"/>
      <c r="L1172" s="304"/>
      <c r="M1172" s="304"/>
      <c r="N1172" s="304"/>
      <c r="O1172" s="304"/>
      <c r="AG1172" s="25"/>
      <c r="AL1172" s="25"/>
      <c r="AN1172" s="25"/>
      <c r="AS1172" s="25"/>
      <c r="AU1172" s="25"/>
      <c r="AZ1172" s="25"/>
      <c r="BB1172" s="25"/>
      <c r="BG1172" s="25"/>
    </row>
    <row r="1173" spans="1:59" ht="15.75" customHeight="1">
      <c r="B1173" s="305" t="s">
        <v>613</v>
      </c>
      <c r="C1173" s="305"/>
      <c r="D1173" s="305"/>
      <c r="E1173" s="305"/>
      <c r="F1173" s="305"/>
      <c r="G1173" s="305"/>
      <c r="H1173" s="305"/>
      <c r="I1173" s="305"/>
      <c r="J1173" s="305"/>
      <c r="K1173" s="305"/>
      <c r="L1173" s="305"/>
      <c r="M1173" s="305"/>
      <c r="N1173" s="305"/>
      <c r="O1173" s="305"/>
      <c r="P1173" s="305"/>
      <c r="Q1173" s="305"/>
      <c r="R1173" s="305"/>
      <c r="S1173" s="305"/>
      <c r="T1173" s="305"/>
      <c r="AG1173" s="25"/>
      <c r="AL1173" s="25"/>
      <c r="AN1173" s="25"/>
      <c r="AS1173" s="25"/>
      <c r="AU1173" s="25"/>
      <c r="AZ1173" s="25"/>
      <c r="BB1173" s="25"/>
      <c r="BG1173" s="25"/>
    </row>
    <row r="1174" spans="1:59" ht="15.75" customHeight="1">
      <c r="B1174" s="305"/>
      <c r="C1174" s="305"/>
      <c r="D1174" s="305"/>
      <c r="E1174" s="305"/>
      <c r="F1174" s="305"/>
      <c r="G1174" s="305"/>
      <c r="H1174" s="305"/>
      <c r="I1174" s="305"/>
      <c r="J1174" s="305"/>
      <c r="K1174" s="305"/>
      <c r="L1174" s="305"/>
      <c r="M1174" s="305"/>
      <c r="N1174" s="305"/>
      <c r="O1174" s="305"/>
      <c r="P1174" s="305"/>
      <c r="Q1174" s="305"/>
      <c r="R1174" s="305"/>
      <c r="S1174" s="305"/>
      <c r="T1174" s="305"/>
      <c r="AG1174" s="25"/>
      <c r="AL1174" s="25"/>
      <c r="AN1174" s="25"/>
      <c r="AS1174" s="25"/>
      <c r="AU1174" s="25"/>
      <c r="AZ1174" s="25"/>
      <c r="BB1174" s="25"/>
      <c r="BG1174" s="25"/>
    </row>
    <row r="1175" spans="1:59" ht="15.75" customHeight="1">
      <c r="B1175" s="305"/>
      <c r="C1175" s="305"/>
      <c r="D1175" s="305"/>
      <c r="E1175" s="305"/>
      <c r="F1175" s="305"/>
      <c r="G1175" s="305"/>
      <c r="H1175" s="305"/>
      <c r="I1175" s="305"/>
      <c r="J1175" s="305"/>
      <c r="K1175" s="305"/>
      <c r="L1175" s="305"/>
      <c r="M1175" s="305"/>
      <c r="N1175" s="305"/>
      <c r="O1175" s="305"/>
      <c r="P1175" s="305"/>
      <c r="Q1175" s="305"/>
      <c r="R1175" s="305"/>
      <c r="S1175" s="305"/>
      <c r="T1175" s="305"/>
      <c r="AG1175" s="25"/>
      <c r="AL1175" s="25"/>
      <c r="AN1175" s="25"/>
      <c r="AS1175" s="25"/>
      <c r="AU1175" s="25"/>
      <c r="AZ1175" s="25"/>
      <c r="BB1175" s="25"/>
      <c r="BG1175" s="25"/>
    </row>
    <row r="1176" spans="1:59" ht="15.75" customHeight="1">
      <c r="B1176" s="305"/>
      <c r="C1176" s="305"/>
      <c r="D1176" s="305"/>
      <c r="E1176" s="305"/>
      <c r="F1176" s="305"/>
      <c r="G1176" s="305"/>
      <c r="H1176" s="305"/>
      <c r="I1176" s="305"/>
      <c r="J1176" s="305"/>
      <c r="K1176" s="305"/>
      <c r="L1176" s="305"/>
      <c r="M1176" s="305"/>
      <c r="N1176" s="305"/>
      <c r="O1176" s="305"/>
      <c r="P1176" s="305"/>
      <c r="Q1176" s="305"/>
      <c r="R1176" s="305"/>
      <c r="S1176" s="305"/>
      <c r="T1176" s="305"/>
      <c r="AG1176" s="25"/>
      <c r="AL1176" s="25"/>
      <c r="AN1176" s="25"/>
      <c r="AS1176" s="25"/>
      <c r="AU1176" s="25"/>
      <c r="AZ1176" s="25"/>
      <c r="BB1176" s="25"/>
      <c r="BG1176" s="25"/>
    </row>
    <row r="1177" spans="1:59">
      <c r="B1177" s="306" t="s">
        <v>614</v>
      </c>
      <c r="C1177" s="306"/>
      <c r="D1177" s="306"/>
      <c r="E1177" s="306"/>
      <c r="F1177" s="306"/>
      <c r="G1177" s="306"/>
      <c r="H1177" s="306"/>
      <c r="I1177" s="303" t="s">
        <v>183</v>
      </c>
      <c r="J1177" s="303"/>
      <c r="K1177" s="307">
        <v>3</v>
      </c>
      <c r="L1177" s="307"/>
      <c r="M1177" s="307"/>
      <c r="O1177" s="308"/>
      <c r="P1177" s="308"/>
      <c r="Q1177" s="308"/>
      <c r="R1177" s="308"/>
      <c r="S1177" s="79" t="s">
        <v>107</v>
      </c>
      <c r="T1177" s="309">
        <f>K1177*O1177</f>
        <v>0</v>
      </c>
      <c r="U1177" s="309"/>
      <c r="V1177" s="309"/>
      <c r="W1177" s="309"/>
      <c r="X1177" s="309"/>
      <c r="AG1177" s="310"/>
      <c r="AH1177" s="310"/>
      <c r="AI1177" s="310"/>
      <c r="AJ1177" s="291"/>
      <c r="AK1177" s="291"/>
      <c r="AL1177" s="291"/>
      <c r="AN1177" s="310"/>
      <c r="AO1177" s="310"/>
      <c r="AP1177" s="310"/>
      <c r="AQ1177" s="291"/>
      <c r="AR1177" s="291"/>
      <c r="AS1177" s="291"/>
      <c r="AU1177" s="310"/>
      <c r="AV1177" s="310"/>
      <c r="AW1177" s="310"/>
      <c r="AX1177" s="291"/>
      <c r="AY1177" s="291"/>
      <c r="AZ1177" s="291"/>
      <c r="BB1177" s="310"/>
      <c r="BC1177" s="310"/>
      <c r="BD1177" s="310"/>
      <c r="BE1177" s="291"/>
      <c r="BF1177" s="291"/>
      <c r="BG1177" s="291"/>
    </row>
    <row r="1178" spans="1:59">
      <c r="B1178" s="306" t="s">
        <v>615</v>
      </c>
      <c r="C1178" s="306"/>
      <c r="D1178" s="306"/>
      <c r="E1178" s="306"/>
      <c r="F1178" s="306"/>
      <c r="G1178" s="306"/>
      <c r="H1178" s="306"/>
      <c r="I1178" s="303" t="s">
        <v>183</v>
      </c>
      <c r="J1178" s="303"/>
      <c r="K1178" s="307">
        <v>1.2</v>
      </c>
      <c r="L1178" s="307"/>
      <c r="M1178" s="307"/>
      <c r="O1178" s="308"/>
      <c r="P1178" s="308"/>
      <c r="Q1178" s="308"/>
      <c r="R1178" s="308"/>
      <c r="S1178" s="79" t="s">
        <v>107</v>
      </c>
      <c r="T1178" s="309">
        <f>K1178*O1178</f>
        <v>0</v>
      </c>
      <c r="U1178" s="309"/>
      <c r="V1178" s="309"/>
      <c r="W1178" s="309"/>
      <c r="X1178" s="309"/>
      <c r="AG1178" s="310"/>
      <c r="AH1178" s="310"/>
      <c r="AI1178" s="310"/>
      <c r="AJ1178" s="291"/>
      <c r="AK1178" s="291"/>
      <c r="AL1178" s="291"/>
      <c r="AN1178" s="310"/>
      <c r="AO1178" s="310"/>
      <c r="AP1178" s="310"/>
      <c r="AQ1178" s="291"/>
      <c r="AR1178" s="291"/>
      <c r="AS1178" s="291"/>
      <c r="AU1178" s="310"/>
      <c r="AV1178" s="310"/>
      <c r="AW1178" s="310"/>
      <c r="AX1178" s="291"/>
      <c r="AY1178" s="291"/>
      <c r="AZ1178" s="291"/>
      <c r="BB1178" s="310"/>
      <c r="BC1178" s="310"/>
      <c r="BD1178" s="310"/>
      <c r="BE1178" s="291"/>
      <c r="BF1178" s="291"/>
      <c r="BG1178" s="291"/>
    </row>
    <row r="1179" spans="1:59">
      <c r="B1179" s="26"/>
      <c r="C1179" s="26"/>
      <c r="D1179" s="26"/>
      <c r="E1179" s="26"/>
      <c r="F1179" s="26"/>
      <c r="G1179" s="26"/>
      <c r="H1179" s="26"/>
      <c r="I1179" s="26"/>
      <c r="J1179" s="26"/>
      <c r="K1179" s="78"/>
      <c r="L1179" s="79"/>
      <c r="M1179" s="79"/>
      <c r="O1179" s="145"/>
      <c r="P1179" s="145"/>
      <c r="Q1179" s="145"/>
      <c r="R1179" s="145"/>
      <c r="S1179" s="79"/>
      <c r="T1179" s="116"/>
      <c r="U1179" s="116"/>
      <c r="V1179" s="116"/>
      <c r="W1179" s="116"/>
      <c r="X1179" s="116"/>
      <c r="AG1179" s="81"/>
      <c r="AH1179" s="81"/>
      <c r="AI1179" s="81"/>
      <c r="AJ1179" s="80"/>
      <c r="AK1179" s="80"/>
      <c r="AL1179" s="80"/>
      <c r="AN1179" s="81"/>
      <c r="AO1179" s="81"/>
      <c r="AP1179" s="81"/>
      <c r="AQ1179" s="80"/>
      <c r="AR1179" s="80"/>
      <c r="AS1179" s="80"/>
      <c r="AU1179" s="81"/>
      <c r="AV1179" s="81"/>
      <c r="AW1179" s="81"/>
      <c r="AX1179" s="80"/>
      <c r="AY1179" s="80"/>
      <c r="AZ1179" s="80"/>
      <c r="BB1179" s="81"/>
      <c r="BC1179" s="81"/>
      <c r="BD1179" s="81"/>
      <c r="BE1179" s="80"/>
      <c r="BF1179" s="80"/>
      <c r="BG1179" s="80"/>
    </row>
    <row r="1180" spans="1:59" ht="16.5" thickBot="1">
      <c r="B1180" s="83"/>
      <c r="C1180" s="83"/>
      <c r="D1180" s="83"/>
      <c r="E1180" s="83"/>
      <c r="F1180" s="83"/>
      <c r="G1180" s="83"/>
      <c r="H1180" s="83"/>
      <c r="I1180" s="83"/>
      <c r="J1180" s="83"/>
      <c r="K1180" s="83"/>
      <c r="L1180" s="83"/>
      <c r="M1180" s="83"/>
      <c r="O1180" s="145"/>
      <c r="P1180" s="145"/>
      <c r="Q1180" s="145"/>
      <c r="R1180" s="145"/>
      <c r="S1180" s="79"/>
      <c r="T1180" s="116"/>
      <c r="U1180" s="116"/>
      <c r="V1180" s="116"/>
      <c r="W1180" s="116"/>
      <c r="X1180" s="116"/>
      <c r="AG1180" s="81"/>
      <c r="AH1180" s="81"/>
      <c r="AI1180" s="81"/>
      <c r="AJ1180" s="80"/>
      <c r="AK1180" s="80"/>
      <c r="AL1180" s="80"/>
      <c r="AN1180" s="81"/>
      <c r="AO1180" s="81"/>
      <c r="AP1180" s="81"/>
      <c r="AQ1180" s="80"/>
      <c r="AR1180" s="80"/>
      <c r="AS1180" s="80"/>
      <c r="AU1180" s="81"/>
      <c r="AV1180" s="81"/>
      <c r="AW1180" s="81"/>
      <c r="AX1180" s="80"/>
      <c r="AY1180" s="80"/>
      <c r="AZ1180" s="80"/>
      <c r="BB1180" s="81"/>
      <c r="BC1180" s="81"/>
      <c r="BD1180" s="81"/>
      <c r="BE1180" s="80"/>
      <c r="BF1180" s="80"/>
      <c r="BG1180" s="80"/>
    </row>
    <row r="1181" spans="1:59" ht="16.5" customHeight="1" thickBot="1">
      <c r="A1181" s="85">
        <f>A1100</f>
        <v>13</v>
      </c>
      <c r="B1181" s="323" t="str">
        <f>B1100</f>
        <v>LIMARSKI RADOVI</v>
      </c>
      <c r="C1181" s="323"/>
      <c r="D1181" s="323"/>
      <c r="E1181" s="323"/>
      <c r="F1181" s="323"/>
      <c r="G1181" s="323"/>
      <c r="H1181" s="323"/>
      <c r="I1181" s="323"/>
      <c r="J1181" s="323"/>
      <c r="K1181" s="323"/>
      <c r="L1181" s="323"/>
      <c r="M1181" s="323"/>
      <c r="N1181" s="323"/>
      <c r="O1181" s="324" t="s">
        <v>108</v>
      </c>
      <c r="P1181" s="324"/>
      <c r="Q1181" s="324"/>
      <c r="R1181" s="324"/>
      <c r="S1181" s="86" t="s">
        <v>107</v>
      </c>
      <c r="T1181" s="325">
        <f>SUM(T1141:X1178)</f>
        <v>0</v>
      </c>
      <c r="U1181" s="325"/>
      <c r="V1181" s="325"/>
      <c r="W1181" s="325"/>
      <c r="X1181" s="325"/>
      <c r="AG1181" s="291"/>
      <c r="AH1181" s="291"/>
      <c r="AI1181" s="291"/>
      <c r="AJ1181" s="291"/>
      <c r="AK1181" s="291"/>
      <c r="AL1181" s="291"/>
      <c r="AN1181" s="291"/>
      <c r="AO1181" s="291"/>
      <c r="AP1181" s="291"/>
      <c r="AQ1181" s="291"/>
      <c r="AR1181" s="291"/>
      <c r="AS1181" s="291"/>
      <c r="AU1181" s="291"/>
      <c r="AV1181" s="291"/>
      <c r="AW1181" s="291"/>
      <c r="AX1181" s="291"/>
      <c r="AY1181" s="291"/>
      <c r="AZ1181" s="291"/>
      <c r="BB1181" s="291"/>
      <c r="BC1181" s="291"/>
      <c r="BD1181" s="291"/>
      <c r="BE1181" s="291"/>
      <c r="BF1181" s="291"/>
      <c r="BG1181" s="291"/>
    </row>
    <row r="1182" spans="1:59" ht="16.5" thickBot="1">
      <c r="A1182" s="173">
        <v>14</v>
      </c>
      <c r="B1182" s="331" t="s">
        <v>264</v>
      </c>
      <c r="C1182" s="331"/>
      <c r="D1182" s="331"/>
      <c r="E1182" s="331"/>
      <c r="F1182" s="331"/>
      <c r="G1182" s="331"/>
      <c r="H1182" s="331"/>
      <c r="I1182" s="331"/>
      <c r="J1182" s="331"/>
      <c r="K1182" s="331"/>
      <c r="L1182" s="331"/>
      <c r="M1182" s="331"/>
      <c r="N1182" s="331"/>
      <c r="O1182" s="331"/>
      <c r="P1182" s="331"/>
      <c r="Q1182" s="331"/>
      <c r="R1182" s="331"/>
      <c r="S1182" s="331"/>
      <c r="T1182" s="331"/>
      <c r="U1182" s="331"/>
      <c r="V1182" s="331"/>
      <c r="W1182" s="331"/>
      <c r="X1182" s="331"/>
      <c r="AG1182" s="25"/>
      <c r="AL1182" s="25"/>
      <c r="AN1182" s="25"/>
      <c r="AS1182" s="25"/>
      <c r="AU1182" s="25"/>
      <c r="AZ1182" s="25"/>
      <c r="BB1182" s="25"/>
      <c r="BG1182" s="25"/>
    </row>
    <row r="1183" spans="1:59">
      <c r="AG1183" s="25"/>
      <c r="AL1183" s="25"/>
      <c r="AN1183" s="25"/>
      <c r="AS1183" s="25"/>
      <c r="AU1183" s="25"/>
      <c r="AZ1183" s="25"/>
      <c r="BB1183" s="25"/>
      <c r="BG1183" s="25"/>
    </row>
    <row r="1184" spans="1:59">
      <c r="AG1184" s="25"/>
      <c r="AL1184" s="25"/>
      <c r="AN1184" s="25"/>
      <c r="AS1184" s="25"/>
      <c r="AU1184" s="25"/>
      <c r="AZ1184" s="25"/>
      <c r="BB1184" s="25"/>
      <c r="BG1184" s="25"/>
    </row>
    <row r="1185" spans="1:59" ht="15" customHeight="1">
      <c r="A1185" s="303" t="s">
        <v>263</v>
      </c>
      <c r="B1185" s="303"/>
      <c r="C1185" s="332" t="str">
        <f>[1]XVI__OST!C5:M5</f>
        <v>Vatrogasni aparati</v>
      </c>
      <c r="D1185" s="332"/>
      <c r="E1185" s="332"/>
      <c r="F1185" s="332"/>
      <c r="G1185" s="332"/>
      <c r="H1185" s="332"/>
      <c r="I1185" s="332"/>
      <c r="J1185" s="332"/>
      <c r="K1185" s="332"/>
      <c r="L1185" s="332"/>
      <c r="M1185" s="332"/>
      <c r="N1185" s="332"/>
      <c r="O1185" s="332"/>
      <c r="AG1185" s="25"/>
      <c r="AL1185" s="25"/>
      <c r="AN1185" s="25"/>
      <c r="AS1185" s="25"/>
      <c r="AU1185" s="25"/>
      <c r="AZ1185" s="25"/>
      <c r="BB1185" s="25"/>
      <c r="BG1185" s="25"/>
    </row>
    <row r="1186" spans="1:59" ht="15" customHeight="1">
      <c r="B1186" s="333" t="s">
        <v>319</v>
      </c>
      <c r="C1186" s="333"/>
      <c r="D1186" s="333"/>
      <c r="E1186" s="333"/>
      <c r="F1186" s="333"/>
      <c r="G1186" s="333"/>
      <c r="H1186" s="333"/>
      <c r="I1186" s="333"/>
      <c r="J1186" s="333"/>
      <c r="K1186" s="333"/>
      <c r="L1186" s="333"/>
      <c r="M1186" s="333"/>
      <c r="N1186" s="333"/>
      <c r="O1186" s="333"/>
      <c r="P1186" s="333"/>
      <c r="Q1186" s="333"/>
      <c r="R1186" s="333"/>
      <c r="S1186" s="333"/>
      <c r="T1186" s="333"/>
      <c r="AG1186" s="25"/>
      <c r="AL1186" s="25"/>
      <c r="AN1186" s="25"/>
      <c r="AS1186" s="25"/>
      <c r="AU1186" s="25"/>
      <c r="AZ1186" s="25"/>
      <c r="BB1186" s="25"/>
      <c r="BG1186" s="25"/>
    </row>
    <row r="1187" spans="1:59" ht="15" customHeight="1">
      <c r="B1187" s="333"/>
      <c r="C1187" s="333"/>
      <c r="D1187" s="333"/>
      <c r="E1187" s="333"/>
      <c r="F1187" s="333"/>
      <c r="G1187" s="333"/>
      <c r="H1187" s="333"/>
      <c r="I1187" s="333"/>
      <c r="J1187" s="333"/>
      <c r="K1187" s="333"/>
      <c r="L1187" s="333"/>
      <c r="M1187" s="333"/>
      <c r="N1187" s="333"/>
      <c r="O1187" s="333"/>
      <c r="P1187" s="333"/>
      <c r="Q1187" s="333"/>
      <c r="R1187" s="333"/>
      <c r="S1187" s="333"/>
      <c r="T1187" s="333"/>
      <c r="AG1187" s="25"/>
      <c r="AL1187" s="25"/>
      <c r="AN1187" s="25"/>
      <c r="AS1187" s="25"/>
      <c r="AU1187" s="25"/>
      <c r="AZ1187" s="25"/>
      <c r="BB1187" s="25"/>
      <c r="BG1187" s="25"/>
    </row>
    <row r="1188" spans="1:59" ht="15" customHeight="1">
      <c r="B1188" s="291"/>
      <c r="C1188" s="291"/>
      <c r="D1188" s="291"/>
      <c r="E1188" s="291"/>
      <c r="F1188" s="291"/>
      <c r="G1188" s="291"/>
      <c r="H1188" s="291"/>
      <c r="I1188" s="303" t="s">
        <v>183</v>
      </c>
      <c r="J1188" s="303"/>
      <c r="K1188" s="307">
        <v>3</v>
      </c>
      <c r="L1188" s="307"/>
      <c r="M1188" s="307"/>
      <c r="O1188" s="308"/>
      <c r="P1188" s="308"/>
      <c r="Q1188" s="308"/>
      <c r="R1188" s="308"/>
      <c r="S1188" s="79" t="s">
        <v>107</v>
      </c>
      <c r="T1188" s="309">
        <f>K1188*O1188</f>
        <v>0</v>
      </c>
      <c r="U1188" s="309"/>
      <c r="V1188" s="309"/>
      <c r="W1188" s="309"/>
      <c r="X1188" s="309"/>
      <c r="AG1188" s="310"/>
      <c r="AH1188" s="310"/>
      <c r="AI1188" s="310"/>
      <c r="AJ1188" s="291"/>
      <c r="AK1188" s="291"/>
      <c r="AL1188" s="291"/>
      <c r="AN1188" s="310"/>
      <c r="AO1188" s="310"/>
      <c r="AP1188" s="310"/>
      <c r="AQ1188" s="291"/>
      <c r="AR1188" s="291"/>
      <c r="AS1188" s="291"/>
      <c r="AU1188" s="310"/>
      <c r="AV1188" s="310"/>
      <c r="AW1188" s="310"/>
      <c r="AX1188" s="291"/>
      <c r="AY1188" s="291"/>
      <c r="AZ1188" s="291"/>
      <c r="BB1188" s="310"/>
      <c r="BC1188" s="310"/>
      <c r="BD1188" s="310"/>
      <c r="BE1188" s="291"/>
      <c r="BF1188" s="291"/>
      <c r="BG1188" s="291"/>
    </row>
    <row r="1189" spans="1:59" ht="15" customHeight="1">
      <c r="B1189" s="83"/>
      <c r="C1189" s="83"/>
      <c r="D1189" s="83"/>
      <c r="E1189" s="83"/>
      <c r="F1189" s="83"/>
      <c r="G1189" s="83"/>
      <c r="H1189" s="83"/>
      <c r="I1189" s="26"/>
      <c r="J1189" s="26"/>
      <c r="K1189" s="78"/>
      <c r="L1189" s="79"/>
      <c r="M1189" s="79"/>
      <c r="O1189" s="145"/>
      <c r="P1189" s="145"/>
      <c r="Q1189" s="145"/>
      <c r="R1189" s="145"/>
      <c r="S1189" s="79"/>
      <c r="T1189" s="116"/>
      <c r="U1189" s="116"/>
      <c r="V1189" s="116"/>
      <c r="W1189" s="116"/>
      <c r="X1189" s="116"/>
      <c r="AG1189" s="81"/>
      <c r="AH1189" s="81"/>
      <c r="AI1189" s="81"/>
      <c r="AJ1189" s="80"/>
      <c r="AK1189" s="80"/>
      <c r="AL1189" s="80"/>
      <c r="AN1189" s="81"/>
      <c r="AO1189" s="81"/>
      <c r="AP1189" s="81"/>
      <c r="AQ1189" s="80"/>
      <c r="AR1189" s="80"/>
      <c r="AS1189" s="80"/>
      <c r="AU1189" s="81"/>
      <c r="AV1189" s="81"/>
      <c r="AW1189" s="81"/>
      <c r="AX1189" s="80"/>
      <c r="AY1189" s="80"/>
      <c r="AZ1189" s="80"/>
      <c r="BB1189" s="81"/>
      <c r="BC1189" s="81"/>
      <c r="BD1189" s="81"/>
      <c r="BE1189" s="80"/>
      <c r="BF1189" s="80"/>
      <c r="BG1189" s="80"/>
    </row>
    <row r="1190" spans="1:59" ht="15" customHeight="1" thickBot="1">
      <c r="B1190" s="83"/>
      <c r="C1190" s="83"/>
      <c r="D1190" s="83"/>
      <c r="E1190" s="83"/>
      <c r="F1190" s="83"/>
      <c r="G1190" s="83"/>
      <c r="H1190" s="83"/>
      <c r="I1190" s="26"/>
      <c r="J1190" s="26"/>
      <c r="K1190" s="78"/>
      <c r="L1190" s="79"/>
      <c r="M1190" s="79"/>
      <c r="O1190" s="145"/>
      <c r="P1190" s="145"/>
      <c r="Q1190" s="145"/>
      <c r="R1190" s="145"/>
      <c r="S1190" s="79"/>
      <c r="T1190" s="116"/>
      <c r="U1190" s="116"/>
      <c r="V1190" s="116"/>
      <c r="W1190" s="116"/>
      <c r="X1190" s="116"/>
      <c r="AG1190" s="81"/>
      <c r="AH1190" s="81"/>
      <c r="AI1190" s="81"/>
      <c r="AJ1190" s="80"/>
      <c r="AK1190" s="80"/>
      <c r="AL1190" s="80"/>
      <c r="AN1190" s="81"/>
      <c r="AO1190" s="81"/>
      <c r="AP1190" s="81"/>
      <c r="AQ1190" s="80"/>
      <c r="AR1190" s="80"/>
      <c r="AS1190" s="80"/>
      <c r="AU1190" s="81"/>
      <c r="AV1190" s="81"/>
      <c r="AW1190" s="81"/>
      <c r="AX1190" s="80"/>
      <c r="AY1190" s="80"/>
      <c r="AZ1190" s="80"/>
      <c r="BB1190" s="81"/>
      <c r="BC1190" s="81"/>
      <c r="BD1190" s="81"/>
      <c r="BE1190" s="80"/>
      <c r="BF1190" s="80"/>
      <c r="BG1190" s="80"/>
    </row>
    <row r="1191" spans="1:59" ht="16.5" customHeight="1" thickBot="1">
      <c r="A1191" s="85">
        <f>A1182</f>
        <v>14</v>
      </c>
      <c r="B1191" s="323" t="str">
        <f>B1182</f>
        <v>OSTALI RADOVI</v>
      </c>
      <c r="C1191" s="323"/>
      <c r="D1191" s="323"/>
      <c r="E1191" s="323"/>
      <c r="F1191" s="323"/>
      <c r="G1191" s="323"/>
      <c r="H1191" s="323"/>
      <c r="I1191" s="323"/>
      <c r="J1191" s="323"/>
      <c r="K1191" s="323"/>
      <c r="L1191" s="323"/>
      <c r="M1191" s="323"/>
      <c r="N1191" s="323"/>
      <c r="O1191" s="324" t="s">
        <v>108</v>
      </c>
      <c r="P1191" s="324"/>
      <c r="Q1191" s="324"/>
      <c r="R1191" s="324"/>
      <c r="S1191" s="86" t="s">
        <v>107</v>
      </c>
      <c r="T1191" s="325">
        <f>SUM(T1188:X1189)</f>
        <v>0</v>
      </c>
      <c r="U1191" s="325"/>
      <c r="V1191" s="325"/>
      <c r="W1191" s="325"/>
      <c r="X1191" s="325"/>
      <c r="AG1191" s="291"/>
      <c r="AH1191" s="291"/>
      <c r="AI1191" s="291"/>
      <c r="AJ1191" s="291"/>
      <c r="AK1191" s="291"/>
      <c r="AL1191" s="291"/>
      <c r="AN1191" s="291"/>
      <c r="AO1191" s="291"/>
      <c r="AP1191" s="291"/>
      <c r="AQ1191" s="291"/>
      <c r="AR1191" s="291"/>
      <c r="AS1191" s="291"/>
      <c r="AU1191" s="291"/>
      <c r="AV1191" s="291"/>
      <c r="AW1191" s="291"/>
      <c r="AX1191" s="291"/>
      <c r="AY1191" s="291"/>
      <c r="AZ1191" s="291"/>
      <c r="BB1191" s="291"/>
      <c r="BC1191" s="291"/>
      <c r="BD1191" s="291"/>
      <c r="BE1191" s="291"/>
      <c r="BF1191" s="291"/>
      <c r="BG1191" s="291"/>
    </row>
    <row r="1192" spans="1:59" s="98" customFormat="1" ht="16.5" thickBot="1">
      <c r="A1192" s="173">
        <v>15</v>
      </c>
      <c r="B1192" s="331" t="s">
        <v>66</v>
      </c>
      <c r="C1192" s="331"/>
      <c r="D1192" s="331"/>
      <c r="E1192" s="331"/>
      <c r="F1192" s="331"/>
      <c r="G1192" s="331"/>
      <c r="H1192" s="331"/>
      <c r="I1192" s="331"/>
      <c r="J1192" s="331"/>
      <c r="K1192" s="331"/>
      <c r="L1192" s="331"/>
      <c r="M1192" s="331"/>
      <c r="N1192" s="331"/>
      <c r="O1192" s="331"/>
      <c r="P1192" s="331"/>
      <c r="Q1192" s="331"/>
      <c r="R1192" s="331"/>
      <c r="S1192" s="331"/>
      <c r="T1192" s="331"/>
      <c r="U1192" s="331"/>
      <c r="V1192" s="331"/>
      <c r="W1192" s="331"/>
      <c r="X1192" s="331"/>
    </row>
    <row r="1193" spans="1:59" s="98" customFormat="1">
      <c r="A1193" s="102"/>
      <c r="B1193" s="103"/>
      <c r="C1193" s="103"/>
      <c r="D1193" s="103"/>
      <c r="E1193" s="103"/>
      <c r="F1193" s="103"/>
      <c r="G1193" s="103"/>
      <c r="H1193" s="103"/>
      <c r="I1193" s="103"/>
      <c r="J1193" s="103"/>
      <c r="K1193" s="103"/>
      <c r="L1193" s="103"/>
      <c r="M1193" s="103"/>
      <c r="N1193" s="103"/>
      <c r="O1193" s="149"/>
      <c r="P1193" s="149"/>
      <c r="Q1193" s="149"/>
      <c r="R1193" s="149"/>
      <c r="S1193" s="103"/>
      <c r="T1193" s="129"/>
      <c r="U1193" s="129"/>
      <c r="V1193" s="129"/>
      <c r="W1193" s="129"/>
      <c r="X1193" s="129"/>
    </row>
    <row r="1194" spans="1:59" s="98" customFormat="1">
      <c r="A1194" s="328" t="s">
        <v>265</v>
      </c>
      <c r="B1194" s="328"/>
      <c r="C1194" s="326" t="s">
        <v>272</v>
      </c>
      <c r="D1194" s="326"/>
      <c r="E1194" s="326"/>
      <c r="F1194" s="326"/>
      <c r="G1194" s="326"/>
      <c r="H1194" s="326"/>
      <c r="I1194" s="326"/>
      <c r="J1194" s="326"/>
      <c r="K1194" s="326"/>
      <c r="L1194" s="326"/>
      <c r="M1194" s="326"/>
      <c r="N1194" s="326"/>
      <c r="O1194" s="326"/>
      <c r="P1194" s="150"/>
      <c r="Q1194" s="150"/>
      <c r="R1194" s="150"/>
      <c r="T1194" s="119"/>
      <c r="U1194" s="119"/>
      <c r="V1194" s="119"/>
      <c r="W1194" s="119"/>
      <c r="X1194" s="119"/>
    </row>
    <row r="1195" spans="1:59" s="98" customFormat="1" ht="178.5" customHeight="1">
      <c r="B1195" s="312" t="s">
        <v>273</v>
      </c>
      <c r="C1195" s="312"/>
      <c r="D1195" s="312"/>
      <c r="E1195" s="312"/>
      <c r="F1195" s="312"/>
      <c r="G1195" s="312"/>
      <c r="H1195" s="312"/>
      <c r="I1195" s="312"/>
      <c r="J1195" s="312"/>
      <c r="K1195" s="312"/>
      <c r="L1195" s="312"/>
      <c r="M1195" s="312"/>
      <c r="N1195" s="312"/>
      <c r="O1195" s="312"/>
      <c r="P1195" s="312"/>
      <c r="Q1195" s="312"/>
      <c r="R1195" s="312"/>
      <c r="S1195" s="312"/>
      <c r="T1195" s="312"/>
      <c r="U1195" s="119"/>
      <c r="V1195" s="119"/>
      <c r="W1195" s="119"/>
      <c r="X1195" s="119"/>
    </row>
    <row r="1196" spans="1:59" s="98" customFormat="1">
      <c r="B1196" s="314" t="s">
        <v>274</v>
      </c>
      <c r="C1196" s="314"/>
      <c r="D1196" s="314"/>
      <c r="E1196" s="314"/>
      <c r="F1196" s="314"/>
      <c r="G1196" s="314"/>
      <c r="H1196" s="314"/>
      <c r="I1196" s="315" t="s">
        <v>119</v>
      </c>
      <c r="J1196" s="315"/>
      <c r="K1196" s="316">
        <v>3.5</v>
      </c>
      <c r="L1196" s="316"/>
      <c r="M1196" s="316"/>
      <c r="O1196" s="330"/>
      <c r="P1196" s="330"/>
      <c r="Q1196" s="330"/>
      <c r="R1196" s="330"/>
      <c r="S1196" s="101" t="s">
        <v>107</v>
      </c>
      <c r="T1196" s="309">
        <f>K1196*O1196</f>
        <v>0</v>
      </c>
      <c r="U1196" s="309"/>
      <c r="V1196" s="309"/>
      <c r="W1196" s="309"/>
      <c r="X1196" s="309"/>
      <c r="AG1196" s="310"/>
      <c r="AH1196" s="310"/>
      <c r="AI1196" s="310"/>
      <c r="AJ1196" s="291"/>
      <c r="AK1196" s="291"/>
      <c r="AL1196" s="291"/>
      <c r="AN1196" s="310"/>
      <c r="AO1196" s="310"/>
      <c r="AP1196" s="310"/>
      <c r="AQ1196" s="291"/>
      <c r="AR1196" s="291"/>
      <c r="AS1196" s="291"/>
      <c r="AU1196" s="310"/>
      <c r="AV1196" s="310"/>
      <c r="AW1196" s="310"/>
      <c r="AX1196" s="291"/>
      <c r="AY1196" s="291"/>
      <c r="AZ1196" s="291"/>
      <c r="BB1196" s="310"/>
      <c r="BC1196" s="310"/>
      <c r="BD1196" s="310"/>
      <c r="BE1196" s="291"/>
      <c r="BF1196" s="291"/>
      <c r="BG1196" s="291"/>
    </row>
    <row r="1197" spans="1:59" s="98" customFormat="1">
      <c r="A1197" s="102"/>
      <c r="B1197" s="103"/>
      <c r="C1197" s="103"/>
      <c r="D1197" s="103"/>
      <c r="E1197" s="103"/>
      <c r="F1197" s="103"/>
      <c r="G1197" s="103"/>
      <c r="H1197" s="103"/>
      <c r="I1197" s="103"/>
      <c r="J1197" s="103"/>
      <c r="K1197" s="103"/>
      <c r="L1197" s="103"/>
      <c r="M1197" s="103"/>
      <c r="N1197" s="103"/>
      <c r="O1197" s="149"/>
      <c r="P1197" s="149"/>
      <c r="Q1197" s="149"/>
      <c r="R1197" s="149"/>
      <c r="S1197" s="103"/>
      <c r="T1197" s="129"/>
      <c r="U1197" s="129"/>
      <c r="V1197" s="129"/>
      <c r="W1197" s="129"/>
      <c r="X1197" s="129"/>
    </row>
    <row r="1198" spans="1:59" s="98" customFormat="1">
      <c r="A1198" s="328" t="s">
        <v>266</v>
      </c>
      <c r="B1198" s="328"/>
      <c r="C1198" s="326" t="s">
        <v>275</v>
      </c>
      <c r="D1198" s="326"/>
      <c r="E1198" s="326"/>
      <c r="F1198" s="326"/>
      <c r="G1198" s="326"/>
      <c r="H1198" s="326"/>
      <c r="I1198" s="326"/>
      <c r="J1198" s="326"/>
      <c r="K1198" s="326"/>
      <c r="L1198" s="326"/>
      <c r="M1198" s="326"/>
      <c r="N1198" s="326"/>
      <c r="O1198" s="326"/>
      <c r="P1198" s="150"/>
      <c r="Q1198" s="150"/>
      <c r="R1198" s="150"/>
      <c r="T1198" s="119"/>
      <c r="U1198" s="119"/>
      <c r="V1198" s="119"/>
      <c r="W1198" s="119"/>
      <c r="X1198" s="119"/>
    </row>
    <row r="1199" spans="1:59" s="98" customFormat="1" ht="82.5" customHeight="1">
      <c r="B1199" s="312" t="s">
        <v>276</v>
      </c>
      <c r="C1199" s="312"/>
      <c r="D1199" s="312"/>
      <c r="E1199" s="312"/>
      <c r="F1199" s="312"/>
      <c r="G1199" s="312"/>
      <c r="H1199" s="312"/>
      <c r="I1199" s="312"/>
      <c r="J1199" s="312"/>
      <c r="K1199" s="312"/>
      <c r="L1199" s="312"/>
      <c r="M1199" s="312"/>
      <c r="N1199" s="312"/>
      <c r="O1199" s="312"/>
      <c r="P1199" s="312"/>
      <c r="Q1199" s="312"/>
      <c r="R1199" s="312"/>
      <c r="S1199" s="312"/>
      <c r="T1199" s="312"/>
      <c r="U1199" s="119"/>
      <c r="V1199" s="119"/>
      <c r="W1199" s="119"/>
      <c r="X1199" s="119"/>
    </row>
    <row r="1200" spans="1:59" s="98" customFormat="1">
      <c r="B1200" s="314" t="s">
        <v>274</v>
      </c>
      <c r="C1200" s="314"/>
      <c r="D1200" s="314"/>
      <c r="E1200" s="314"/>
      <c r="F1200" s="314"/>
      <c r="G1200" s="314"/>
      <c r="H1200" s="314"/>
      <c r="I1200" s="315" t="s">
        <v>119</v>
      </c>
      <c r="J1200" s="315"/>
      <c r="K1200" s="316">
        <v>2.2000000000000002</v>
      </c>
      <c r="L1200" s="316"/>
      <c r="M1200" s="316"/>
      <c r="O1200" s="330"/>
      <c r="P1200" s="330"/>
      <c r="Q1200" s="330"/>
      <c r="R1200" s="330"/>
      <c r="S1200" s="101" t="s">
        <v>107</v>
      </c>
      <c r="T1200" s="309">
        <f>K1200*O1200</f>
        <v>0</v>
      </c>
      <c r="U1200" s="309"/>
      <c r="V1200" s="309"/>
      <c r="W1200" s="309"/>
      <c r="X1200" s="309"/>
      <c r="AG1200" s="310"/>
      <c r="AH1200" s="310"/>
      <c r="AI1200" s="310"/>
      <c r="AJ1200" s="291"/>
      <c r="AK1200" s="291"/>
      <c r="AL1200" s="291"/>
      <c r="AN1200" s="310"/>
      <c r="AO1200" s="310"/>
      <c r="AP1200" s="310"/>
      <c r="AQ1200" s="291"/>
      <c r="AR1200" s="291"/>
      <c r="AS1200" s="291"/>
      <c r="AU1200" s="310"/>
      <c r="AV1200" s="310"/>
      <c r="AW1200" s="310"/>
      <c r="AX1200" s="291"/>
      <c r="AY1200" s="291"/>
      <c r="AZ1200" s="291"/>
      <c r="BB1200" s="310"/>
      <c r="BC1200" s="310"/>
      <c r="BD1200" s="310"/>
      <c r="BE1200" s="291"/>
      <c r="BF1200" s="291"/>
      <c r="BG1200" s="291"/>
    </row>
    <row r="1201" spans="1:59" s="98" customFormat="1">
      <c r="A1201" s="102"/>
      <c r="B1201" s="103"/>
      <c r="C1201" s="103"/>
      <c r="D1201" s="103"/>
      <c r="E1201" s="103"/>
      <c r="F1201" s="103"/>
      <c r="G1201" s="103"/>
      <c r="H1201" s="103"/>
      <c r="I1201" s="103"/>
      <c r="J1201" s="103"/>
      <c r="K1201" s="103"/>
      <c r="L1201" s="103"/>
      <c r="M1201" s="103"/>
      <c r="N1201" s="103"/>
      <c r="O1201" s="149"/>
      <c r="P1201" s="149"/>
      <c r="Q1201" s="149"/>
      <c r="R1201" s="149"/>
      <c r="S1201" s="103"/>
      <c r="T1201" s="129"/>
      <c r="U1201" s="129"/>
      <c r="V1201" s="129"/>
      <c r="W1201" s="129"/>
      <c r="X1201" s="129"/>
    </row>
    <row r="1202" spans="1:59" s="98" customFormat="1">
      <c r="A1202" s="328" t="s">
        <v>267</v>
      </c>
      <c r="B1202" s="328"/>
      <c r="C1202" s="326" t="s">
        <v>277</v>
      </c>
      <c r="D1202" s="326"/>
      <c r="E1202" s="326"/>
      <c r="F1202" s="326"/>
      <c r="G1202" s="326"/>
      <c r="H1202" s="326"/>
      <c r="I1202" s="326"/>
      <c r="J1202" s="326"/>
      <c r="K1202" s="326"/>
      <c r="L1202" s="326"/>
      <c r="M1202" s="326"/>
      <c r="N1202" s="326"/>
      <c r="O1202" s="326"/>
      <c r="P1202" s="150"/>
      <c r="Q1202" s="150"/>
      <c r="R1202" s="150"/>
      <c r="T1202" s="119"/>
      <c r="U1202" s="119"/>
      <c r="V1202" s="119"/>
      <c r="W1202" s="119"/>
      <c r="X1202" s="119"/>
    </row>
    <row r="1203" spans="1:59" s="98" customFormat="1" ht="69" customHeight="1">
      <c r="B1203" s="312" t="s">
        <v>421</v>
      </c>
      <c r="C1203" s="312"/>
      <c r="D1203" s="312"/>
      <c r="E1203" s="312"/>
      <c r="F1203" s="312"/>
      <c r="G1203" s="312"/>
      <c r="H1203" s="312"/>
      <c r="I1203" s="312"/>
      <c r="J1203" s="312"/>
      <c r="K1203" s="312"/>
      <c r="L1203" s="312"/>
      <c r="M1203" s="312"/>
      <c r="N1203" s="312"/>
      <c r="O1203" s="312"/>
      <c r="P1203" s="312"/>
      <c r="Q1203" s="312"/>
      <c r="R1203" s="312"/>
      <c r="S1203" s="312"/>
      <c r="T1203" s="312"/>
      <c r="U1203" s="119"/>
      <c r="V1203" s="119"/>
      <c r="W1203" s="119"/>
      <c r="X1203" s="119"/>
    </row>
    <row r="1204" spans="1:59" s="98" customFormat="1">
      <c r="B1204" s="314" t="s">
        <v>274</v>
      </c>
      <c r="C1204" s="314"/>
      <c r="D1204" s="314"/>
      <c r="E1204" s="314"/>
      <c r="F1204" s="314"/>
      <c r="G1204" s="314"/>
      <c r="H1204" s="314"/>
      <c r="I1204" s="315" t="s">
        <v>119</v>
      </c>
      <c r="J1204" s="315"/>
      <c r="K1204" s="316">
        <v>9.1999999999999993</v>
      </c>
      <c r="L1204" s="316"/>
      <c r="M1204" s="316"/>
      <c r="O1204" s="308"/>
      <c r="P1204" s="308"/>
      <c r="Q1204" s="308"/>
      <c r="R1204" s="308"/>
      <c r="S1204" s="101" t="s">
        <v>107</v>
      </c>
      <c r="T1204" s="309">
        <f>K1204*O1204</f>
        <v>0</v>
      </c>
      <c r="U1204" s="309"/>
      <c r="V1204" s="309"/>
      <c r="W1204" s="309"/>
      <c r="X1204" s="309"/>
      <c r="AG1204" s="310"/>
      <c r="AH1204" s="310"/>
      <c r="AI1204" s="310"/>
      <c r="AJ1204" s="291"/>
      <c r="AK1204" s="291"/>
      <c r="AL1204" s="291"/>
      <c r="AN1204" s="310"/>
      <c r="AO1204" s="310"/>
      <c r="AP1204" s="310"/>
      <c r="AQ1204" s="291"/>
      <c r="AR1204" s="291"/>
      <c r="AS1204" s="291"/>
      <c r="AU1204" s="310"/>
      <c r="AV1204" s="310"/>
      <c r="AW1204" s="310"/>
      <c r="AX1204" s="291"/>
      <c r="AY1204" s="291"/>
      <c r="AZ1204" s="291"/>
      <c r="BB1204" s="310"/>
      <c r="BC1204" s="310"/>
      <c r="BD1204" s="310"/>
      <c r="BE1204" s="291"/>
      <c r="BF1204" s="291"/>
      <c r="BG1204" s="291"/>
    </row>
    <row r="1205" spans="1:59" s="98" customFormat="1">
      <c r="A1205" s="102"/>
      <c r="B1205" s="103"/>
      <c r="C1205" s="103"/>
      <c r="D1205" s="103"/>
      <c r="E1205" s="103"/>
      <c r="F1205" s="103"/>
      <c r="G1205" s="103"/>
      <c r="H1205" s="103"/>
      <c r="I1205" s="103"/>
      <c r="J1205" s="103"/>
      <c r="K1205" s="103"/>
      <c r="L1205" s="103"/>
      <c r="M1205" s="103"/>
      <c r="N1205" s="103"/>
      <c r="O1205" s="149"/>
      <c r="P1205" s="149"/>
      <c r="Q1205" s="149"/>
      <c r="R1205" s="149"/>
      <c r="S1205" s="103"/>
      <c r="T1205" s="129"/>
      <c r="U1205" s="129"/>
      <c r="V1205" s="129"/>
      <c r="W1205" s="129"/>
      <c r="X1205" s="129"/>
    </row>
    <row r="1206" spans="1:59" s="98" customFormat="1">
      <c r="A1206" s="328" t="s">
        <v>268</v>
      </c>
      <c r="B1206" s="328"/>
      <c r="C1206" s="326" t="s">
        <v>278</v>
      </c>
      <c r="D1206" s="326"/>
      <c r="E1206" s="326"/>
      <c r="F1206" s="326"/>
      <c r="G1206" s="326"/>
      <c r="H1206" s="326"/>
      <c r="I1206" s="326"/>
      <c r="J1206" s="326"/>
      <c r="K1206" s="326"/>
      <c r="L1206" s="326"/>
      <c r="M1206" s="326"/>
      <c r="N1206" s="326"/>
      <c r="O1206" s="326"/>
      <c r="P1206" s="150"/>
      <c r="Q1206" s="150"/>
      <c r="R1206" s="150"/>
      <c r="T1206" s="119"/>
      <c r="U1206" s="119"/>
      <c r="V1206" s="119"/>
      <c r="W1206" s="119"/>
      <c r="X1206" s="119"/>
    </row>
    <row r="1207" spans="1:59" s="98" customFormat="1" ht="102" customHeight="1">
      <c r="B1207" s="312" t="s">
        <v>279</v>
      </c>
      <c r="C1207" s="312"/>
      <c r="D1207" s="312"/>
      <c r="E1207" s="312"/>
      <c r="F1207" s="312"/>
      <c r="G1207" s="312"/>
      <c r="H1207" s="312"/>
      <c r="I1207" s="312"/>
      <c r="J1207" s="312"/>
      <c r="K1207" s="312"/>
      <c r="L1207" s="312"/>
      <c r="M1207" s="312"/>
      <c r="N1207" s="312"/>
      <c r="O1207" s="312"/>
      <c r="P1207" s="312"/>
      <c r="Q1207" s="312"/>
      <c r="R1207" s="312"/>
      <c r="S1207" s="312"/>
      <c r="T1207" s="312"/>
      <c r="U1207" s="119"/>
      <c r="V1207" s="119"/>
      <c r="W1207" s="119"/>
      <c r="X1207" s="119"/>
    </row>
    <row r="1208" spans="1:59" s="98" customFormat="1">
      <c r="B1208" s="314" t="s">
        <v>274</v>
      </c>
      <c r="C1208" s="314"/>
      <c r="D1208" s="314"/>
      <c r="E1208" s="314"/>
      <c r="F1208" s="314"/>
      <c r="G1208" s="314"/>
      <c r="H1208" s="314"/>
      <c r="I1208" s="315" t="s">
        <v>119</v>
      </c>
      <c r="J1208" s="315"/>
      <c r="K1208" s="316">
        <v>1.5</v>
      </c>
      <c r="L1208" s="316"/>
      <c r="M1208" s="316"/>
      <c r="O1208" s="327"/>
      <c r="P1208" s="327"/>
      <c r="Q1208" s="327"/>
      <c r="R1208" s="327"/>
      <c r="S1208" s="101" t="s">
        <v>107</v>
      </c>
      <c r="T1208" s="309">
        <f>K1208*O1208</f>
        <v>0</v>
      </c>
      <c r="U1208" s="309"/>
      <c r="V1208" s="309"/>
      <c r="W1208" s="309"/>
      <c r="X1208" s="309"/>
      <c r="AG1208" s="310"/>
      <c r="AH1208" s="310"/>
      <c r="AI1208" s="310"/>
      <c r="AJ1208" s="291"/>
      <c r="AK1208" s="291"/>
      <c r="AL1208" s="291"/>
      <c r="AN1208" s="310"/>
      <c r="AO1208" s="310"/>
      <c r="AP1208" s="310"/>
      <c r="AQ1208" s="291"/>
      <c r="AR1208" s="291"/>
      <c r="AS1208" s="291"/>
      <c r="AU1208" s="310"/>
      <c r="AV1208" s="310"/>
      <c r="AW1208" s="310"/>
      <c r="AX1208" s="291"/>
      <c r="AY1208" s="291"/>
      <c r="AZ1208" s="291"/>
      <c r="BB1208" s="310"/>
      <c r="BC1208" s="310"/>
      <c r="BD1208" s="310"/>
      <c r="BE1208" s="291"/>
      <c r="BF1208" s="291"/>
      <c r="BG1208" s="291"/>
    </row>
    <row r="1209" spans="1:59" s="98" customFormat="1">
      <c r="A1209" s="102"/>
      <c r="B1209" s="103"/>
      <c r="C1209" s="103"/>
      <c r="D1209" s="103"/>
      <c r="E1209" s="103"/>
      <c r="F1209" s="103"/>
      <c r="G1209" s="103"/>
      <c r="H1209" s="103"/>
      <c r="I1209" s="103"/>
      <c r="J1209" s="103"/>
      <c r="K1209" s="103"/>
      <c r="L1209" s="103"/>
      <c r="M1209" s="103"/>
      <c r="N1209" s="103"/>
      <c r="O1209" s="149"/>
      <c r="P1209" s="149"/>
      <c r="Q1209" s="149"/>
      <c r="R1209" s="149"/>
      <c r="S1209" s="103"/>
      <c r="T1209" s="129"/>
      <c r="U1209" s="129"/>
      <c r="V1209" s="129"/>
      <c r="W1209" s="129"/>
      <c r="X1209" s="129"/>
    </row>
    <row r="1210" spans="1:59" s="98" customFormat="1">
      <c r="A1210" s="328" t="s">
        <v>269</v>
      </c>
      <c r="B1210" s="328"/>
      <c r="C1210" s="326" t="s">
        <v>280</v>
      </c>
      <c r="D1210" s="326"/>
      <c r="E1210" s="326"/>
      <c r="F1210" s="326"/>
      <c r="G1210" s="326"/>
      <c r="H1210" s="326"/>
      <c r="I1210" s="326"/>
      <c r="J1210" s="326"/>
      <c r="K1210" s="326"/>
      <c r="L1210" s="326"/>
      <c r="M1210" s="326"/>
      <c r="N1210" s="326"/>
      <c r="O1210" s="326"/>
      <c r="P1210" s="150"/>
      <c r="Q1210" s="150"/>
      <c r="R1210" s="150"/>
      <c r="T1210" s="119"/>
      <c r="U1210" s="119"/>
      <c r="V1210" s="119"/>
      <c r="W1210" s="119"/>
      <c r="X1210" s="119"/>
    </row>
    <row r="1211" spans="1:59" s="98" customFormat="1" ht="15.75" customHeight="1">
      <c r="B1211" s="312" t="s">
        <v>281</v>
      </c>
      <c r="C1211" s="312"/>
      <c r="D1211" s="312"/>
      <c r="E1211" s="312"/>
      <c r="F1211" s="312"/>
      <c r="G1211" s="312"/>
      <c r="H1211" s="312"/>
      <c r="I1211" s="312"/>
      <c r="J1211" s="312"/>
      <c r="K1211" s="312"/>
      <c r="L1211" s="312"/>
      <c r="M1211" s="312"/>
      <c r="N1211" s="312"/>
      <c r="O1211" s="312"/>
      <c r="P1211" s="312"/>
      <c r="Q1211" s="312"/>
      <c r="R1211" s="312"/>
      <c r="S1211" s="312"/>
      <c r="T1211" s="312"/>
      <c r="U1211" s="119"/>
      <c r="V1211" s="119"/>
      <c r="W1211" s="119"/>
      <c r="X1211" s="119"/>
    </row>
    <row r="1212" spans="1:59" s="98" customFormat="1" ht="15.75" customHeight="1">
      <c r="B1212" s="312"/>
      <c r="C1212" s="312"/>
      <c r="D1212" s="312"/>
      <c r="E1212" s="312"/>
      <c r="F1212" s="312"/>
      <c r="G1212" s="312"/>
      <c r="H1212" s="312"/>
      <c r="I1212" s="312"/>
      <c r="J1212" s="312"/>
      <c r="K1212" s="312"/>
      <c r="L1212" s="312"/>
      <c r="M1212" s="312"/>
      <c r="N1212" s="312"/>
      <c r="O1212" s="312"/>
      <c r="P1212" s="312"/>
      <c r="Q1212" s="312"/>
      <c r="R1212" s="312"/>
      <c r="S1212" s="312"/>
      <c r="T1212" s="312"/>
      <c r="U1212" s="119"/>
      <c r="V1212" s="119"/>
      <c r="W1212" s="119"/>
      <c r="X1212" s="119"/>
    </row>
    <row r="1213" spans="1:59" s="98" customFormat="1">
      <c r="B1213" s="291"/>
      <c r="C1213" s="291"/>
      <c r="D1213" s="291"/>
      <c r="E1213" s="291"/>
      <c r="F1213" s="291"/>
      <c r="G1213" s="291"/>
      <c r="H1213" s="291"/>
      <c r="I1213" s="315" t="s">
        <v>163</v>
      </c>
      <c r="J1213" s="315"/>
      <c r="K1213" s="316">
        <v>42</v>
      </c>
      <c r="L1213" s="316"/>
      <c r="M1213" s="316"/>
      <c r="O1213" s="308"/>
      <c r="P1213" s="308"/>
      <c r="Q1213" s="308"/>
      <c r="R1213" s="308"/>
      <c r="S1213" s="101" t="s">
        <v>107</v>
      </c>
      <c r="T1213" s="309">
        <f>K1213*O1213</f>
        <v>0</v>
      </c>
      <c r="U1213" s="309"/>
      <c r="V1213" s="309"/>
      <c r="W1213" s="309"/>
      <c r="X1213" s="309"/>
      <c r="AG1213" s="310"/>
      <c r="AH1213" s="310"/>
      <c r="AI1213" s="310"/>
      <c r="AJ1213" s="291"/>
      <c r="AK1213" s="291"/>
      <c r="AL1213" s="291"/>
      <c r="AN1213" s="310"/>
      <c r="AO1213" s="310"/>
      <c r="AP1213" s="310"/>
      <c r="AQ1213" s="291"/>
      <c r="AR1213" s="291"/>
      <c r="AS1213" s="291"/>
      <c r="AU1213" s="310"/>
      <c r="AV1213" s="310"/>
      <c r="AW1213" s="310"/>
      <c r="AX1213" s="291"/>
      <c r="AY1213" s="291"/>
      <c r="AZ1213" s="291"/>
      <c r="BB1213" s="310"/>
      <c r="BC1213" s="310"/>
      <c r="BD1213" s="310"/>
      <c r="BE1213" s="291"/>
      <c r="BF1213" s="291"/>
      <c r="BG1213" s="291"/>
    </row>
    <row r="1214" spans="1:59" s="98" customFormat="1">
      <c r="B1214" s="291"/>
      <c r="C1214" s="291"/>
      <c r="D1214" s="291"/>
      <c r="E1214" s="291"/>
      <c r="F1214" s="291"/>
      <c r="G1214" s="291"/>
      <c r="H1214" s="291"/>
      <c r="I1214" s="315" t="s">
        <v>183</v>
      </c>
      <c r="J1214" s="315"/>
      <c r="K1214" s="316">
        <v>22</v>
      </c>
      <c r="L1214" s="316"/>
      <c r="M1214" s="316"/>
      <c r="O1214" s="327"/>
      <c r="P1214" s="327"/>
      <c r="Q1214" s="327"/>
      <c r="R1214" s="327"/>
      <c r="S1214" s="101" t="s">
        <v>107</v>
      </c>
      <c r="T1214" s="309">
        <f>K1214*O1214</f>
        <v>0</v>
      </c>
      <c r="U1214" s="309"/>
      <c r="V1214" s="309"/>
      <c r="W1214" s="309"/>
      <c r="X1214" s="309"/>
      <c r="AG1214" s="310"/>
      <c r="AH1214" s="310"/>
      <c r="AI1214" s="310"/>
      <c r="AJ1214" s="291"/>
      <c r="AK1214" s="291"/>
      <c r="AL1214" s="291"/>
      <c r="AN1214" s="310"/>
      <c r="AO1214" s="310"/>
      <c r="AP1214" s="310"/>
      <c r="AQ1214" s="291"/>
      <c r="AR1214" s="291"/>
      <c r="AS1214" s="291"/>
      <c r="AU1214" s="310"/>
      <c r="AV1214" s="310"/>
      <c r="AW1214" s="310"/>
      <c r="AX1214" s="291"/>
      <c r="AY1214" s="291"/>
      <c r="AZ1214" s="291"/>
      <c r="BB1214" s="310"/>
      <c r="BC1214" s="310"/>
      <c r="BD1214" s="310"/>
      <c r="BE1214" s="291"/>
      <c r="BF1214" s="291"/>
      <c r="BG1214" s="291"/>
    </row>
    <row r="1215" spans="1:59" s="98" customFormat="1">
      <c r="B1215" s="99"/>
      <c r="C1215" s="99"/>
      <c r="D1215" s="99"/>
      <c r="E1215" s="99"/>
      <c r="F1215" s="99"/>
      <c r="G1215" s="99"/>
      <c r="H1215" s="99"/>
      <c r="I1215" s="105"/>
      <c r="J1215" s="99"/>
      <c r="K1215" s="100"/>
      <c r="L1215" s="101"/>
      <c r="M1215" s="101"/>
      <c r="O1215" s="145"/>
      <c r="P1215" s="145"/>
      <c r="Q1215" s="145"/>
      <c r="R1215" s="145"/>
      <c r="S1215" s="101"/>
      <c r="T1215" s="116"/>
      <c r="U1215" s="116"/>
      <c r="V1215" s="116"/>
      <c r="W1215" s="116"/>
      <c r="X1215" s="116"/>
      <c r="AG1215" s="81"/>
      <c r="AH1215" s="81"/>
      <c r="AI1215" s="81"/>
      <c r="AJ1215" s="80"/>
      <c r="AK1215" s="80"/>
      <c r="AL1215" s="80"/>
      <c r="AN1215" s="81"/>
      <c r="AO1215" s="81"/>
      <c r="AP1215" s="81"/>
      <c r="AQ1215" s="80"/>
      <c r="AR1215" s="80"/>
      <c r="AS1215" s="80"/>
      <c r="AU1215" s="81"/>
      <c r="AV1215" s="81"/>
      <c r="AW1215" s="81"/>
      <c r="AX1215" s="80"/>
      <c r="AY1215" s="80"/>
      <c r="AZ1215" s="80"/>
      <c r="BB1215" s="81"/>
      <c r="BC1215" s="81"/>
      <c r="BD1215" s="81"/>
      <c r="BE1215" s="80"/>
      <c r="BF1215" s="80"/>
      <c r="BG1215" s="80"/>
    </row>
    <row r="1216" spans="1:59" s="98" customFormat="1">
      <c r="A1216" s="313" t="s">
        <v>270</v>
      </c>
      <c r="B1216" s="313"/>
      <c r="C1216" s="326" t="s">
        <v>282</v>
      </c>
      <c r="D1216" s="326"/>
      <c r="E1216" s="326"/>
      <c r="F1216" s="326"/>
      <c r="G1216" s="326"/>
      <c r="H1216" s="326"/>
      <c r="I1216" s="326"/>
      <c r="J1216" s="326"/>
      <c r="K1216" s="326"/>
      <c r="L1216" s="326"/>
      <c r="M1216" s="326"/>
      <c r="N1216" s="326"/>
      <c r="O1216" s="326"/>
      <c r="P1216" s="150"/>
      <c r="Q1216" s="150"/>
      <c r="R1216" s="150"/>
      <c r="T1216" s="119"/>
      <c r="U1216" s="119"/>
      <c r="V1216" s="119"/>
      <c r="W1216" s="119"/>
      <c r="X1216" s="119"/>
    </row>
    <row r="1217" spans="1:59" s="98" customFormat="1" ht="15.75" customHeight="1">
      <c r="B1217" s="312" t="s">
        <v>283</v>
      </c>
      <c r="C1217" s="312"/>
      <c r="D1217" s="312"/>
      <c r="E1217" s="312"/>
      <c r="F1217" s="312"/>
      <c r="G1217" s="312"/>
      <c r="H1217" s="312"/>
      <c r="I1217" s="312"/>
      <c r="J1217" s="312"/>
      <c r="K1217" s="312"/>
      <c r="L1217" s="312"/>
      <c r="M1217" s="312"/>
      <c r="N1217" s="312"/>
      <c r="O1217" s="312"/>
      <c r="P1217" s="312"/>
      <c r="Q1217" s="312"/>
      <c r="R1217" s="312"/>
      <c r="S1217" s="312"/>
      <c r="T1217" s="312"/>
      <c r="U1217" s="119"/>
      <c r="V1217" s="119"/>
      <c r="W1217" s="119"/>
      <c r="X1217" s="119"/>
    </row>
    <row r="1218" spans="1:59" s="98" customFormat="1" ht="19.5" customHeight="1">
      <c r="B1218" s="312"/>
      <c r="C1218" s="312"/>
      <c r="D1218" s="312"/>
      <c r="E1218" s="312"/>
      <c r="F1218" s="312"/>
      <c r="G1218" s="312"/>
      <c r="H1218" s="312"/>
      <c r="I1218" s="312"/>
      <c r="J1218" s="312"/>
      <c r="K1218" s="312"/>
      <c r="L1218" s="312"/>
      <c r="M1218" s="312"/>
      <c r="N1218" s="312"/>
      <c r="O1218" s="312"/>
      <c r="P1218" s="312"/>
      <c r="Q1218" s="312"/>
      <c r="R1218" s="312"/>
      <c r="S1218" s="312"/>
      <c r="T1218" s="312"/>
      <c r="U1218" s="119"/>
      <c r="V1218" s="119"/>
      <c r="W1218" s="119"/>
      <c r="X1218" s="119"/>
    </row>
    <row r="1219" spans="1:59" s="98" customFormat="1">
      <c r="B1219" s="291"/>
      <c r="C1219" s="291"/>
      <c r="D1219" s="291"/>
      <c r="E1219" s="291"/>
      <c r="F1219" s="291"/>
      <c r="G1219" s="291"/>
      <c r="H1219" s="291"/>
      <c r="I1219" s="315" t="s">
        <v>163</v>
      </c>
      <c r="J1219" s="315"/>
      <c r="K1219" s="316">
        <v>42</v>
      </c>
      <c r="L1219" s="316"/>
      <c r="M1219" s="316"/>
      <c r="O1219" s="308"/>
      <c r="P1219" s="308"/>
      <c r="Q1219" s="308"/>
      <c r="R1219" s="308"/>
      <c r="S1219" s="101" t="s">
        <v>107</v>
      </c>
      <c r="T1219" s="309">
        <f>K1219*O1219</f>
        <v>0</v>
      </c>
      <c r="U1219" s="309"/>
      <c r="V1219" s="309"/>
      <c r="W1219" s="309"/>
      <c r="X1219" s="309"/>
      <c r="AG1219" s="310"/>
      <c r="AH1219" s="310"/>
      <c r="AI1219" s="310"/>
      <c r="AJ1219" s="291"/>
      <c r="AK1219" s="291"/>
      <c r="AL1219" s="291"/>
      <c r="AN1219" s="310"/>
      <c r="AO1219" s="310"/>
      <c r="AP1219" s="310"/>
      <c r="AQ1219" s="291"/>
      <c r="AR1219" s="291"/>
      <c r="AS1219" s="291"/>
      <c r="AU1219" s="310"/>
      <c r="AV1219" s="310"/>
      <c r="AW1219" s="310"/>
      <c r="AX1219" s="291"/>
      <c r="AY1219" s="291"/>
      <c r="AZ1219" s="291"/>
      <c r="BB1219" s="310"/>
      <c r="BC1219" s="310"/>
      <c r="BD1219" s="310"/>
      <c r="BE1219" s="291"/>
      <c r="BF1219" s="291"/>
      <c r="BG1219" s="291"/>
    </row>
    <row r="1220" spans="1:59" s="98" customFormat="1">
      <c r="B1220" s="291"/>
      <c r="C1220" s="291"/>
      <c r="D1220" s="291"/>
      <c r="E1220" s="291"/>
      <c r="F1220" s="291"/>
      <c r="G1220" s="291"/>
      <c r="H1220" s="291"/>
      <c r="I1220" s="315" t="s">
        <v>183</v>
      </c>
      <c r="J1220" s="315"/>
      <c r="K1220" s="316">
        <v>22</v>
      </c>
      <c r="L1220" s="316"/>
      <c r="M1220" s="316"/>
      <c r="O1220" s="327"/>
      <c r="P1220" s="327"/>
      <c r="Q1220" s="327"/>
      <c r="R1220" s="327"/>
      <c r="S1220" s="101" t="s">
        <v>107</v>
      </c>
      <c r="T1220" s="309">
        <f>K1220*O1220</f>
        <v>0</v>
      </c>
      <c r="U1220" s="309"/>
      <c r="V1220" s="309"/>
      <c r="W1220" s="309"/>
      <c r="X1220" s="309"/>
      <c r="AG1220" s="310"/>
      <c r="AH1220" s="310"/>
      <c r="AI1220" s="310"/>
      <c r="AJ1220" s="291"/>
      <c r="AK1220" s="291"/>
      <c r="AL1220" s="291"/>
      <c r="AN1220" s="310"/>
      <c r="AO1220" s="310"/>
      <c r="AP1220" s="310"/>
      <c r="AQ1220" s="291"/>
      <c r="AR1220" s="291"/>
      <c r="AS1220" s="291"/>
      <c r="AU1220" s="310"/>
      <c r="AV1220" s="310"/>
      <c r="AW1220" s="310"/>
      <c r="AX1220" s="291"/>
      <c r="AY1220" s="291"/>
      <c r="AZ1220" s="291"/>
      <c r="BB1220" s="310"/>
      <c r="BC1220" s="310"/>
      <c r="BD1220" s="310"/>
      <c r="BE1220" s="291"/>
      <c r="BF1220" s="291"/>
      <c r="BG1220" s="291"/>
    </row>
    <row r="1221" spans="1:59" s="98" customFormat="1">
      <c r="B1221" s="99"/>
      <c r="C1221" s="99"/>
      <c r="D1221" s="99"/>
      <c r="E1221" s="99"/>
      <c r="F1221" s="99"/>
      <c r="G1221" s="99"/>
      <c r="H1221" s="99"/>
      <c r="I1221" s="105"/>
      <c r="J1221" s="99"/>
      <c r="K1221" s="100"/>
      <c r="L1221" s="101"/>
      <c r="M1221" s="101"/>
      <c r="O1221" s="145"/>
      <c r="P1221" s="145"/>
      <c r="Q1221" s="145"/>
      <c r="R1221" s="145"/>
      <c r="S1221" s="101"/>
      <c r="T1221" s="116"/>
      <c r="U1221" s="116"/>
      <c r="V1221" s="116"/>
      <c r="W1221" s="116"/>
      <c r="X1221" s="116"/>
      <c r="AG1221" s="81"/>
      <c r="AH1221" s="81"/>
      <c r="AI1221" s="81"/>
      <c r="AJ1221" s="80"/>
      <c r="AK1221" s="80"/>
      <c r="AL1221" s="80"/>
      <c r="AN1221" s="81"/>
      <c r="AO1221" s="81"/>
      <c r="AP1221" s="81"/>
      <c r="AQ1221" s="80"/>
      <c r="AR1221" s="80"/>
      <c r="AS1221" s="80"/>
      <c r="AU1221" s="81"/>
      <c r="AV1221" s="81"/>
      <c r="AW1221" s="81"/>
      <c r="AX1221" s="80"/>
      <c r="AY1221" s="80"/>
      <c r="AZ1221" s="80"/>
      <c r="BB1221" s="81"/>
      <c r="BC1221" s="81"/>
      <c r="BD1221" s="81"/>
      <c r="BE1221" s="80"/>
      <c r="BF1221" s="80"/>
      <c r="BG1221" s="80"/>
    </row>
    <row r="1222" spans="1:59" s="98" customFormat="1">
      <c r="A1222" s="328" t="s">
        <v>440</v>
      </c>
      <c r="B1222" s="328"/>
      <c r="C1222" s="326" t="s">
        <v>284</v>
      </c>
      <c r="D1222" s="326"/>
      <c r="E1222" s="326"/>
      <c r="F1222" s="326"/>
      <c r="G1222" s="326"/>
      <c r="H1222" s="326"/>
      <c r="I1222" s="326"/>
      <c r="J1222" s="326"/>
      <c r="K1222" s="326"/>
      <c r="L1222" s="326"/>
      <c r="M1222" s="326"/>
      <c r="N1222" s="326"/>
      <c r="O1222" s="326"/>
      <c r="P1222" s="150"/>
      <c r="Q1222" s="150"/>
      <c r="R1222" s="150"/>
      <c r="T1222" s="119"/>
      <c r="U1222" s="119"/>
      <c r="V1222" s="119"/>
      <c r="W1222" s="119"/>
      <c r="X1222" s="119"/>
    </row>
    <row r="1223" spans="1:59" s="98" customFormat="1" ht="15.75" customHeight="1">
      <c r="B1223" s="329" t="s">
        <v>457</v>
      </c>
      <c r="C1223" s="329"/>
      <c r="D1223" s="329"/>
      <c r="E1223" s="329"/>
      <c r="F1223" s="329"/>
      <c r="G1223" s="329"/>
      <c r="H1223" s="329"/>
      <c r="I1223" s="329"/>
      <c r="J1223" s="329"/>
      <c r="K1223" s="329"/>
      <c r="L1223" s="329"/>
      <c r="M1223" s="329"/>
      <c r="N1223" s="329"/>
      <c r="O1223" s="329"/>
      <c r="P1223" s="329"/>
      <c r="Q1223" s="329"/>
      <c r="R1223" s="329"/>
      <c r="S1223" s="329"/>
      <c r="T1223" s="329"/>
      <c r="U1223" s="119"/>
      <c r="V1223" s="119"/>
      <c r="W1223" s="119"/>
      <c r="X1223" s="119"/>
    </row>
    <row r="1224" spans="1:59" s="98" customFormat="1" ht="15.75" customHeight="1">
      <c r="B1224" s="329"/>
      <c r="C1224" s="329"/>
      <c r="D1224" s="329"/>
      <c r="E1224" s="329"/>
      <c r="F1224" s="329"/>
      <c r="G1224" s="329"/>
      <c r="H1224" s="329"/>
      <c r="I1224" s="329"/>
      <c r="J1224" s="329"/>
      <c r="K1224" s="329"/>
      <c r="L1224" s="329"/>
      <c r="M1224" s="329"/>
      <c r="N1224" s="329"/>
      <c r="O1224" s="329"/>
      <c r="P1224" s="329"/>
      <c r="Q1224" s="329"/>
      <c r="R1224" s="329"/>
      <c r="S1224" s="329"/>
      <c r="T1224" s="329"/>
      <c r="U1224" s="119"/>
      <c r="V1224" s="119"/>
      <c r="W1224" s="119"/>
      <c r="X1224" s="119"/>
    </row>
    <row r="1225" spans="1:59" s="98" customFormat="1" ht="15.75" customHeight="1">
      <c r="B1225" s="329"/>
      <c r="C1225" s="329"/>
      <c r="D1225" s="329"/>
      <c r="E1225" s="329"/>
      <c r="F1225" s="329"/>
      <c r="G1225" s="329"/>
      <c r="H1225" s="329"/>
      <c r="I1225" s="329"/>
      <c r="J1225" s="329"/>
      <c r="K1225" s="329"/>
      <c r="L1225" s="329"/>
      <c r="M1225" s="329"/>
      <c r="N1225" s="329"/>
      <c r="O1225" s="329"/>
      <c r="P1225" s="329"/>
      <c r="Q1225" s="329"/>
      <c r="R1225" s="329"/>
      <c r="S1225" s="329"/>
      <c r="T1225" s="329"/>
      <c r="U1225" s="119"/>
      <c r="V1225" s="119"/>
      <c r="W1225" s="119"/>
      <c r="X1225" s="119"/>
    </row>
    <row r="1226" spans="1:59" s="98" customFormat="1" ht="15.75" customHeight="1">
      <c r="B1226" s="329"/>
      <c r="C1226" s="329"/>
      <c r="D1226" s="329"/>
      <c r="E1226" s="329"/>
      <c r="F1226" s="329"/>
      <c r="G1226" s="329"/>
      <c r="H1226" s="329"/>
      <c r="I1226" s="329"/>
      <c r="J1226" s="329"/>
      <c r="K1226" s="329"/>
      <c r="L1226" s="329"/>
      <c r="M1226" s="329"/>
      <c r="N1226" s="329"/>
      <c r="O1226" s="329"/>
      <c r="P1226" s="329"/>
      <c r="Q1226" s="329"/>
      <c r="R1226" s="329"/>
      <c r="S1226" s="329"/>
      <c r="T1226" s="329"/>
      <c r="U1226" s="119"/>
      <c r="V1226" s="119"/>
      <c r="W1226" s="119"/>
      <c r="X1226" s="119"/>
    </row>
    <row r="1227" spans="1:59" s="98" customFormat="1" ht="15.75" customHeight="1">
      <c r="B1227" s="329"/>
      <c r="C1227" s="329"/>
      <c r="D1227" s="329"/>
      <c r="E1227" s="329"/>
      <c r="F1227" s="329"/>
      <c r="G1227" s="329"/>
      <c r="H1227" s="329"/>
      <c r="I1227" s="329"/>
      <c r="J1227" s="329"/>
      <c r="K1227" s="329"/>
      <c r="L1227" s="329"/>
      <c r="M1227" s="329"/>
      <c r="N1227" s="329"/>
      <c r="O1227" s="329"/>
      <c r="P1227" s="329"/>
      <c r="Q1227" s="329"/>
      <c r="R1227" s="329"/>
      <c r="S1227" s="329"/>
      <c r="T1227" s="329"/>
      <c r="U1227" s="119"/>
      <c r="V1227" s="119"/>
      <c r="W1227" s="119"/>
      <c r="X1227" s="119"/>
    </row>
    <row r="1228" spans="1:59" s="98" customFormat="1" ht="15.75" customHeight="1">
      <c r="B1228" s="329"/>
      <c r="C1228" s="329"/>
      <c r="D1228" s="329"/>
      <c r="E1228" s="329"/>
      <c r="F1228" s="329"/>
      <c r="G1228" s="329"/>
      <c r="H1228" s="329"/>
      <c r="I1228" s="329"/>
      <c r="J1228" s="329"/>
      <c r="K1228" s="329"/>
      <c r="L1228" s="329"/>
      <c r="M1228" s="329"/>
      <c r="N1228" s="329"/>
      <c r="O1228" s="329"/>
      <c r="P1228" s="329"/>
      <c r="Q1228" s="329"/>
      <c r="R1228" s="329"/>
      <c r="S1228" s="329"/>
      <c r="T1228" s="329"/>
      <c r="U1228" s="119"/>
      <c r="V1228" s="119"/>
      <c r="W1228" s="119"/>
      <c r="X1228" s="119"/>
    </row>
    <row r="1229" spans="1:59" s="98" customFormat="1">
      <c r="B1229" s="315" t="s">
        <v>285</v>
      </c>
      <c r="C1229" s="315"/>
      <c r="D1229" s="315"/>
      <c r="E1229" s="315"/>
      <c r="F1229" s="315"/>
      <c r="G1229" s="315"/>
      <c r="H1229" s="315"/>
      <c r="I1229" s="315" t="s">
        <v>163</v>
      </c>
      <c r="J1229" s="315"/>
      <c r="K1229" s="316">
        <v>42.7</v>
      </c>
      <c r="L1229" s="316"/>
      <c r="M1229" s="316"/>
      <c r="O1229" s="308"/>
      <c r="P1229" s="308"/>
      <c r="Q1229" s="308"/>
      <c r="R1229" s="308"/>
      <c r="S1229" s="101" t="s">
        <v>107</v>
      </c>
      <c r="T1229" s="309">
        <f>K1229*O1229</f>
        <v>0</v>
      </c>
      <c r="U1229" s="309"/>
      <c r="V1229" s="309"/>
      <c r="W1229" s="309"/>
      <c r="X1229" s="309"/>
      <c r="AG1229" s="310"/>
      <c r="AH1229" s="310"/>
      <c r="AI1229" s="310"/>
      <c r="AJ1229" s="291"/>
      <c r="AK1229" s="291"/>
      <c r="AL1229" s="291"/>
      <c r="AN1229" s="310"/>
      <c r="AO1229" s="310"/>
      <c r="AP1229" s="310"/>
      <c r="AQ1229" s="291"/>
      <c r="AR1229" s="291"/>
      <c r="AS1229" s="291"/>
      <c r="AU1229" s="310"/>
      <c r="AV1229" s="310"/>
      <c r="AW1229" s="310"/>
      <c r="AX1229" s="291"/>
      <c r="AY1229" s="291"/>
      <c r="AZ1229" s="291"/>
      <c r="BB1229" s="310"/>
      <c r="BC1229" s="310"/>
      <c r="BD1229" s="310"/>
      <c r="BE1229" s="291"/>
      <c r="BF1229" s="291"/>
      <c r="BG1229" s="291"/>
    </row>
    <row r="1230" spans="1:59" s="98" customFormat="1">
      <c r="B1230" s="315" t="s">
        <v>286</v>
      </c>
      <c r="C1230" s="315"/>
      <c r="D1230" s="315"/>
      <c r="E1230" s="315"/>
      <c r="F1230" s="315"/>
      <c r="G1230" s="315"/>
      <c r="H1230" s="315"/>
      <c r="I1230" s="315" t="s">
        <v>163</v>
      </c>
      <c r="J1230" s="315"/>
      <c r="K1230" s="316">
        <v>6.9</v>
      </c>
      <c r="L1230" s="316"/>
      <c r="M1230" s="316"/>
      <c r="O1230" s="327"/>
      <c r="P1230" s="327"/>
      <c r="Q1230" s="327"/>
      <c r="R1230" s="327"/>
      <c r="S1230" s="101" t="s">
        <v>107</v>
      </c>
      <c r="T1230" s="309">
        <f>K1230*O1230</f>
        <v>0</v>
      </c>
      <c r="U1230" s="309"/>
      <c r="V1230" s="309"/>
      <c r="W1230" s="309"/>
      <c r="X1230" s="309"/>
      <c r="AG1230" s="310"/>
      <c r="AH1230" s="310"/>
      <c r="AI1230" s="310"/>
      <c r="AJ1230" s="291"/>
      <c r="AK1230" s="291"/>
      <c r="AL1230" s="291"/>
      <c r="AN1230" s="310"/>
      <c r="AO1230" s="310"/>
      <c r="AP1230" s="310"/>
      <c r="AQ1230" s="291"/>
      <c r="AR1230" s="291"/>
      <c r="AS1230" s="291"/>
      <c r="AU1230" s="310"/>
      <c r="AV1230" s="310"/>
      <c r="AW1230" s="310"/>
      <c r="AX1230" s="291"/>
      <c r="AY1230" s="291"/>
      <c r="AZ1230" s="291"/>
      <c r="BB1230" s="310"/>
      <c r="BC1230" s="310"/>
      <c r="BD1230" s="310"/>
      <c r="BE1230" s="291"/>
      <c r="BF1230" s="291"/>
      <c r="BG1230" s="291"/>
    </row>
    <row r="1231" spans="1:59" s="98" customFormat="1">
      <c r="B1231" s="315" t="s">
        <v>287</v>
      </c>
      <c r="C1231" s="315"/>
      <c r="D1231" s="315"/>
      <c r="E1231" s="315"/>
      <c r="F1231" s="315"/>
      <c r="G1231" s="315"/>
      <c r="H1231" s="315"/>
      <c r="I1231" s="315" t="s">
        <v>163</v>
      </c>
      <c r="J1231" s="315"/>
      <c r="K1231" s="316">
        <v>13.75</v>
      </c>
      <c r="L1231" s="316"/>
      <c r="M1231" s="316"/>
      <c r="O1231" s="327"/>
      <c r="P1231" s="327"/>
      <c r="Q1231" s="327"/>
      <c r="R1231" s="327"/>
      <c r="S1231" s="101" t="s">
        <v>107</v>
      </c>
      <c r="T1231" s="309">
        <f>K1231*O1231</f>
        <v>0</v>
      </c>
      <c r="U1231" s="309"/>
      <c r="V1231" s="309"/>
      <c r="W1231" s="309"/>
      <c r="X1231" s="309"/>
      <c r="AG1231" s="81"/>
      <c r="AH1231" s="81"/>
      <c r="AI1231" s="81"/>
      <c r="AJ1231" s="80"/>
      <c r="AK1231" s="80"/>
      <c r="AL1231" s="80"/>
      <c r="AN1231" s="81"/>
      <c r="AO1231" s="81"/>
      <c r="AP1231" s="81"/>
      <c r="AQ1231" s="80"/>
      <c r="AR1231" s="80"/>
      <c r="AS1231" s="80"/>
      <c r="AU1231" s="81"/>
      <c r="AV1231" s="81"/>
      <c r="AW1231" s="81"/>
      <c r="AX1231" s="80"/>
      <c r="AY1231" s="80"/>
      <c r="AZ1231" s="80"/>
      <c r="BB1231" s="81"/>
      <c r="BC1231" s="81"/>
      <c r="BD1231" s="81"/>
      <c r="BE1231" s="80"/>
      <c r="BF1231" s="80"/>
      <c r="BG1231" s="80"/>
    </row>
    <row r="1232" spans="1:59" s="98" customFormat="1">
      <c r="B1232" s="315" t="s">
        <v>288</v>
      </c>
      <c r="C1232" s="315"/>
      <c r="D1232" s="315"/>
      <c r="E1232" s="315"/>
      <c r="F1232" s="315"/>
      <c r="G1232" s="315"/>
      <c r="H1232" s="315"/>
      <c r="I1232" s="315" t="s">
        <v>163</v>
      </c>
      <c r="J1232" s="315"/>
      <c r="K1232" s="316">
        <v>17.600000000000001</v>
      </c>
      <c r="L1232" s="316"/>
      <c r="M1232" s="316"/>
      <c r="O1232" s="327"/>
      <c r="P1232" s="327"/>
      <c r="Q1232" s="327"/>
      <c r="R1232" s="327"/>
      <c r="S1232" s="101" t="s">
        <v>107</v>
      </c>
      <c r="T1232" s="309">
        <f>K1232*O1232</f>
        <v>0</v>
      </c>
      <c r="U1232" s="309"/>
      <c r="V1232" s="309"/>
      <c r="W1232" s="309"/>
      <c r="X1232" s="309"/>
      <c r="AG1232" s="310"/>
      <c r="AH1232" s="310"/>
      <c r="AI1232" s="310"/>
      <c r="AJ1232" s="291"/>
      <c r="AK1232" s="291"/>
      <c r="AL1232" s="291"/>
      <c r="AN1232" s="310"/>
      <c r="AO1232" s="310"/>
      <c r="AP1232" s="310"/>
      <c r="AQ1232" s="291"/>
      <c r="AR1232" s="291"/>
      <c r="AS1232" s="291"/>
      <c r="AU1232" s="310"/>
      <c r="AV1232" s="310"/>
      <c r="AW1232" s="310"/>
      <c r="AX1232" s="291"/>
      <c r="AY1232" s="291"/>
      <c r="AZ1232" s="291"/>
      <c r="BB1232" s="310"/>
      <c r="BC1232" s="310"/>
      <c r="BD1232" s="310"/>
      <c r="BE1232" s="291"/>
      <c r="BF1232" s="291"/>
      <c r="BG1232" s="291"/>
    </row>
    <row r="1233" spans="1:59" s="98" customFormat="1">
      <c r="B1233" s="99"/>
      <c r="C1233" s="99"/>
      <c r="D1233" s="99"/>
      <c r="E1233" s="99"/>
      <c r="F1233" s="99"/>
      <c r="G1233" s="99"/>
      <c r="H1233" s="99"/>
      <c r="I1233" s="105"/>
      <c r="J1233" s="99"/>
      <c r="K1233" s="100"/>
      <c r="L1233" s="101"/>
      <c r="M1233" s="101"/>
      <c r="O1233" s="145"/>
      <c r="P1233" s="145"/>
      <c r="Q1233" s="145"/>
      <c r="R1233" s="145"/>
      <c r="S1233" s="101"/>
      <c r="T1233" s="116"/>
      <c r="U1233" s="116"/>
      <c r="V1233" s="116"/>
      <c r="W1233" s="116"/>
      <c r="X1233" s="116"/>
      <c r="AG1233" s="81"/>
      <c r="AH1233" s="81"/>
      <c r="AI1233" s="81"/>
      <c r="AJ1233" s="80"/>
      <c r="AK1233" s="80"/>
      <c r="AL1233" s="80"/>
      <c r="AN1233" s="81"/>
      <c r="AO1233" s="81"/>
      <c r="AP1233" s="81"/>
      <c r="AQ1233" s="80"/>
      <c r="AR1233" s="80"/>
      <c r="AS1233" s="80"/>
      <c r="AU1233" s="81"/>
      <c r="AV1233" s="81"/>
      <c r="AW1233" s="81"/>
      <c r="AX1233" s="80"/>
      <c r="AY1233" s="80"/>
      <c r="AZ1233" s="80"/>
      <c r="BB1233" s="81"/>
      <c r="BC1233" s="81"/>
      <c r="BD1233" s="81"/>
      <c r="BE1233" s="80"/>
      <c r="BF1233" s="80"/>
      <c r="BG1233" s="80"/>
    </row>
    <row r="1234" spans="1:59" s="98" customFormat="1">
      <c r="A1234" s="313" t="s">
        <v>441</v>
      </c>
      <c r="B1234" s="313"/>
      <c r="C1234" s="326" t="s">
        <v>289</v>
      </c>
      <c r="D1234" s="326"/>
      <c r="E1234" s="326"/>
      <c r="F1234" s="326"/>
      <c r="G1234" s="326"/>
      <c r="H1234" s="326"/>
      <c r="I1234" s="326"/>
      <c r="J1234" s="326"/>
      <c r="K1234" s="326"/>
      <c r="L1234" s="326"/>
      <c r="M1234" s="326"/>
      <c r="N1234" s="326"/>
      <c r="O1234" s="326"/>
      <c r="P1234" s="150"/>
      <c r="Q1234" s="150"/>
      <c r="R1234" s="150"/>
      <c r="T1234" s="119"/>
      <c r="U1234" s="119"/>
      <c r="V1234" s="119"/>
      <c r="W1234" s="119"/>
      <c r="X1234" s="119"/>
    </row>
    <row r="1235" spans="1:59" s="98" customFormat="1" ht="15.75" customHeight="1">
      <c r="B1235" s="312" t="s">
        <v>290</v>
      </c>
      <c r="C1235" s="312"/>
      <c r="D1235" s="312"/>
      <c r="E1235" s="312"/>
      <c r="F1235" s="312"/>
      <c r="G1235" s="312"/>
      <c r="H1235" s="312"/>
      <c r="I1235" s="312"/>
      <c r="J1235" s="312"/>
      <c r="K1235" s="312"/>
      <c r="L1235" s="312"/>
      <c r="M1235" s="312"/>
      <c r="N1235" s="312"/>
      <c r="O1235" s="312"/>
      <c r="P1235" s="312"/>
      <c r="Q1235" s="312"/>
      <c r="R1235" s="312"/>
      <c r="S1235" s="312"/>
      <c r="T1235" s="312"/>
      <c r="U1235" s="119"/>
      <c r="V1235" s="119"/>
      <c r="W1235" s="119"/>
      <c r="X1235" s="119"/>
    </row>
    <row r="1236" spans="1:59" s="98" customFormat="1" ht="15.75" customHeight="1">
      <c r="B1236" s="312"/>
      <c r="C1236" s="312"/>
      <c r="D1236" s="312"/>
      <c r="E1236" s="312"/>
      <c r="F1236" s="312"/>
      <c r="G1236" s="312"/>
      <c r="H1236" s="312"/>
      <c r="I1236" s="312"/>
      <c r="J1236" s="312"/>
      <c r="K1236" s="312"/>
      <c r="L1236" s="312"/>
      <c r="M1236" s="312"/>
      <c r="N1236" s="312"/>
      <c r="O1236" s="312"/>
      <c r="P1236" s="312"/>
      <c r="Q1236" s="312"/>
      <c r="R1236" s="312"/>
      <c r="S1236" s="312"/>
      <c r="T1236" s="312"/>
      <c r="U1236" s="119"/>
      <c r="V1236" s="119"/>
      <c r="W1236" s="119"/>
      <c r="X1236" s="119"/>
    </row>
    <row r="1237" spans="1:59" s="98" customFormat="1" ht="15.75" customHeight="1">
      <c r="B1237" s="312"/>
      <c r="C1237" s="312"/>
      <c r="D1237" s="312"/>
      <c r="E1237" s="312"/>
      <c r="F1237" s="312"/>
      <c r="G1237" s="312"/>
      <c r="H1237" s="312"/>
      <c r="I1237" s="312"/>
      <c r="J1237" s="312"/>
      <c r="K1237" s="312"/>
      <c r="L1237" s="312"/>
      <c r="M1237" s="312"/>
      <c r="N1237" s="312"/>
      <c r="O1237" s="312"/>
      <c r="P1237" s="312"/>
      <c r="Q1237" s="312"/>
      <c r="R1237" s="312"/>
      <c r="S1237" s="312"/>
      <c r="T1237" s="312"/>
      <c r="U1237" s="119"/>
      <c r="V1237" s="119"/>
      <c r="W1237" s="119"/>
      <c r="X1237" s="119"/>
    </row>
    <row r="1238" spans="1:59" s="98" customFormat="1" ht="15.75" customHeight="1">
      <c r="B1238" s="312"/>
      <c r="C1238" s="312"/>
      <c r="D1238" s="312"/>
      <c r="E1238" s="312"/>
      <c r="F1238" s="312"/>
      <c r="G1238" s="312"/>
      <c r="H1238" s="312"/>
      <c r="I1238" s="312"/>
      <c r="J1238" s="312"/>
      <c r="K1238" s="312"/>
      <c r="L1238" s="312"/>
      <c r="M1238" s="312"/>
      <c r="N1238" s="312"/>
      <c r="O1238" s="312"/>
      <c r="P1238" s="312"/>
      <c r="Q1238" s="312"/>
      <c r="R1238" s="312"/>
      <c r="S1238" s="312"/>
      <c r="T1238" s="312"/>
      <c r="U1238" s="119"/>
      <c r="V1238" s="119"/>
      <c r="W1238" s="119"/>
      <c r="X1238" s="119"/>
    </row>
    <row r="1239" spans="1:59" s="98" customFormat="1" ht="15.75" customHeight="1">
      <c r="B1239" s="312"/>
      <c r="C1239" s="312"/>
      <c r="D1239" s="312"/>
      <c r="E1239" s="312"/>
      <c r="F1239" s="312"/>
      <c r="G1239" s="312"/>
      <c r="H1239" s="312"/>
      <c r="I1239" s="312"/>
      <c r="J1239" s="312"/>
      <c r="K1239" s="312"/>
      <c r="L1239" s="312"/>
      <c r="M1239" s="312"/>
      <c r="N1239" s="312"/>
      <c r="O1239" s="312"/>
      <c r="P1239" s="312"/>
      <c r="Q1239" s="312"/>
      <c r="R1239" s="312"/>
      <c r="S1239" s="312"/>
      <c r="T1239" s="312"/>
      <c r="U1239" s="119"/>
      <c r="V1239" s="119"/>
      <c r="W1239" s="119"/>
      <c r="X1239" s="119"/>
    </row>
    <row r="1240" spans="1:59" s="98" customFormat="1" ht="15.75" customHeight="1">
      <c r="B1240" s="312"/>
      <c r="C1240" s="312"/>
      <c r="D1240" s="312"/>
      <c r="E1240" s="312"/>
      <c r="F1240" s="312"/>
      <c r="G1240" s="312"/>
      <c r="H1240" s="312"/>
      <c r="I1240" s="312"/>
      <c r="J1240" s="312"/>
      <c r="K1240" s="312"/>
      <c r="L1240" s="312"/>
      <c r="M1240" s="312"/>
      <c r="N1240" s="312"/>
      <c r="O1240" s="312"/>
      <c r="P1240" s="312"/>
      <c r="Q1240" s="312"/>
      <c r="R1240" s="312"/>
      <c r="S1240" s="312"/>
      <c r="T1240" s="312"/>
      <c r="U1240" s="119"/>
      <c r="V1240" s="119"/>
      <c r="W1240" s="119"/>
      <c r="X1240" s="119"/>
    </row>
    <row r="1241" spans="1:59" s="98" customFormat="1" ht="19.5" customHeight="1">
      <c r="B1241" s="312"/>
      <c r="C1241" s="312"/>
      <c r="D1241" s="312"/>
      <c r="E1241" s="312"/>
      <c r="F1241" s="312"/>
      <c r="G1241" s="312"/>
      <c r="H1241" s="312"/>
      <c r="I1241" s="312"/>
      <c r="J1241" s="312"/>
      <c r="K1241" s="312"/>
      <c r="L1241" s="312"/>
      <c r="M1241" s="312"/>
      <c r="N1241" s="312"/>
      <c r="O1241" s="312"/>
      <c r="P1241" s="312"/>
      <c r="Q1241" s="312"/>
      <c r="R1241" s="312"/>
      <c r="S1241" s="312"/>
      <c r="T1241" s="312"/>
      <c r="U1241" s="119"/>
      <c r="V1241" s="119"/>
      <c r="W1241" s="119"/>
      <c r="X1241" s="119"/>
    </row>
    <row r="1242" spans="1:59" s="98" customFormat="1">
      <c r="B1242" s="315" t="s">
        <v>291</v>
      </c>
      <c r="C1242" s="315"/>
      <c r="D1242" s="315"/>
      <c r="E1242" s="315"/>
      <c r="F1242" s="315"/>
      <c r="G1242" s="315"/>
      <c r="H1242" s="315"/>
      <c r="I1242" s="315" t="s">
        <v>163</v>
      </c>
      <c r="J1242" s="315"/>
      <c r="K1242" s="316">
        <v>15.75</v>
      </c>
      <c r="L1242" s="316"/>
      <c r="M1242" s="316"/>
      <c r="O1242" s="308"/>
      <c r="P1242" s="308"/>
      <c r="Q1242" s="308"/>
      <c r="R1242" s="308"/>
      <c r="S1242" s="101" t="s">
        <v>107</v>
      </c>
      <c r="T1242" s="309">
        <f>K1242*O1242</f>
        <v>0</v>
      </c>
      <c r="U1242" s="309"/>
      <c r="V1242" s="309"/>
      <c r="W1242" s="309"/>
      <c r="X1242" s="309"/>
      <c r="AG1242" s="310"/>
      <c r="AH1242" s="310"/>
      <c r="AI1242" s="310"/>
      <c r="AJ1242" s="291"/>
      <c r="AK1242" s="291"/>
      <c r="AL1242" s="291"/>
      <c r="AN1242" s="310"/>
      <c r="AO1242" s="310"/>
      <c r="AP1242" s="310"/>
      <c r="AQ1242" s="291"/>
      <c r="AR1242" s="291"/>
      <c r="AS1242" s="291"/>
      <c r="AU1242" s="310"/>
      <c r="AV1242" s="310"/>
      <c r="AW1242" s="310"/>
      <c r="AX1242" s="291"/>
      <c r="AY1242" s="291"/>
      <c r="AZ1242" s="291"/>
      <c r="BB1242" s="310"/>
      <c r="BC1242" s="310"/>
      <c r="BD1242" s="310"/>
      <c r="BE1242" s="291"/>
      <c r="BF1242" s="291"/>
      <c r="BG1242" s="291"/>
    </row>
    <row r="1243" spans="1:59" s="98" customFormat="1">
      <c r="B1243" s="315" t="s">
        <v>292</v>
      </c>
      <c r="C1243" s="315"/>
      <c r="D1243" s="315"/>
      <c r="E1243" s="315"/>
      <c r="F1243" s="315"/>
      <c r="G1243" s="315"/>
      <c r="H1243" s="315"/>
      <c r="I1243" s="315" t="s">
        <v>163</v>
      </c>
      <c r="J1243" s="315"/>
      <c r="K1243" s="316">
        <v>16.45</v>
      </c>
      <c r="L1243" s="316"/>
      <c r="M1243" s="316"/>
      <c r="O1243" s="327"/>
      <c r="P1243" s="327"/>
      <c r="Q1243" s="327"/>
      <c r="R1243" s="327"/>
      <c r="S1243" s="101" t="s">
        <v>107</v>
      </c>
      <c r="T1243" s="309">
        <f>K1243*O1243</f>
        <v>0</v>
      </c>
      <c r="U1243" s="309"/>
      <c r="V1243" s="309"/>
      <c r="W1243" s="309"/>
      <c r="X1243" s="309"/>
      <c r="AG1243" s="310"/>
      <c r="AH1243" s="310"/>
      <c r="AI1243" s="310"/>
      <c r="AJ1243" s="291"/>
      <c r="AK1243" s="291"/>
      <c r="AL1243" s="291"/>
      <c r="AN1243" s="310"/>
      <c r="AO1243" s="310"/>
      <c r="AP1243" s="310"/>
      <c r="AQ1243" s="291"/>
      <c r="AR1243" s="291"/>
      <c r="AS1243" s="291"/>
      <c r="AU1243" s="310"/>
      <c r="AV1243" s="310"/>
      <c r="AW1243" s="310"/>
      <c r="AX1243" s="291"/>
      <c r="AY1243" s="291"/>
      <c r="AZ1243" s="291"/>
      <c r="BB1243" s="310"/>
      <c r="BC1243" s="310"/>
      <c r="BD1243" s="310"/>
      <c r="BE1243" s="291"/>
      <c r="BF1243" s="291"/>
      <c r="BG1243" s="291"/>
    </row>
    <row r="1244" spans="1:59" s="98" customFormat="1">
      <c r="B1244" s="315" t="s">
        <v>293</v>
      </c>
      <c r="C1244" s="315"/>
      <c r="D1244" s="315"/>
      <c r="E1244" s="315"/>
      <c r="F1244" s="315"/>
      <c r="G1244" s="315"/>
      <c r="H1244" s="315"/>
      <c r="I1244" s="315" t="s">
        <v>163</v>
      </c>
      <c r="J1244" s="315"/>
      <c r="K1244" s="316">
        <v>13.2</v>
      </c>
      <c r="L1244" s="316"/>
      <c r="M1244" s="316"/>
      <c r="O1244" s="327"/>
      <c r="P1244" s="327"/>
      <c r="Q1244" s="327"/>
      <c r="R1244" s="327"/>
      <c r="S1244" s="101" t="s">
        <v>107</v>
      </c>
      <c r="T1244" s="309">
        <f>K1244*O1244</f>
        <v>0</v>
      </c>
      <c r="U1244" s="309"/>
      <c r="V1244" s="309"/>
      <c r="W1244" s="309"/>
      <c r="X1244" s="309"/>
      <c r="AG1244" s="81"/>
      <c r="AH1244" s="81"/>
      <c r="AI1244" s="81"/>
      <c r="AJ1244" s="80"/>
      <c r="AK1244" s="80"/>
      <c r="AL1244" s="80"/>
      <c r="AN1244" s="81"/>
      <c r="AO1244" s="81"/>
      <c r="AP1244" s="81"/>
      <c r="AQ1244" s="80"/>
      <c r="AR1244" s="80"/>
      <c r="AS1244" s="80"/>
      <c r="AU1244" s="81"/>
      <c r="AV1244" s="81"/>
      <c r="AW1244" s="81"/>
      <c r="AX1244" s="80"/>
      <c r="AY1244" s="80"/>
      <c r="AZ1244" s="80"/>
      <c r="BB1244" s="81"/>
      <c r="BC1244" s="81"/>
      <c r="BD1244" s="81"/>
      <c r="BE1244" s="80"/>
      <c r="BF1244" s="80"/>
      <c r="BG1244" s="80"/>
    </row>
    <row r="1245" spans="1:59" s="98" customFormat="1">
      <c r="B1245" s="99"/>
      <c r="C1245" s="99"/>
      <c r="D1245" s="99"/>
      <c r="E1245" s="99"/>
      <c r="F1245" s="99"/>
      <c r="G1245" s="99"/>
      <c r="H1245" s="99"/>
      <c r="I1245" s="105"/>
      <c r="J1245" s="99"/>
      <c r="K1245" s="100"/>
      <c r="L1245" s="101"/>
      <c r="M1245" s="101"/>
      <c r="O1245" s="145"/>
      <c r="P1245" s="145"/>
      <c r="Q1245" s="145"/>
      <c r="R1245" s="145"/>
      <c r="S1245" s="101"/>
      <c r="T1245" s="116"/>
      <c r="U1245" s="116"/>
      <c r="V1245" s="116"/>
      <c r="W1245" s="116"/>
      <c r="X1245" s="116"/>
      <c r="AG1245" s="81"/>
      <c r="AH1245" s="81"/>
      <c r="AI1245" s="81"/>
      <c r="AJ1245" s="80"/>
      <c r="AK1245" s="80"/>
      <c r="AL1245" s="80"/>
      <c r="AN1245" s="81"/>
      <c r="AO1245" s="81"/>
      <c r="AP1245" s="81"/>
      <c r="AQ1245" s="80"/>
      <c r="AR1245" s="80"/>
      <c r="AS1245" s="80"/>
      <c r="AU1245" s="81"/>
      <c r="AV1245" s="81"/>
      <c r="AW1245" s="81"/>
      <c r="AX1245" s="80"/>
      <c r="AY1245" s="80"/>
      <c r="AZ1245" s="80"/>
      <c r="BB1245" s="81"/>
      <c r="BC1245" s="81"/>
      <c r="BD1245" s="81"/>
      <c r="BE1245" s="80"/>
      <c r="BF1245" s="80"/>
      <c r="BG1245" s="80"/>
    </row>
    <row r="1246" spans="1:59" s="98" customFormat="1">
      <c r="A1246" s="313" t="s">
        <v>442</v>
      </c>
      <c r="B1246" s="313"/>
      <c r="C1246" s="326" t="s">
        <v>294</v>
      </c>
      <c r="D1246" s="326"/>
      <c r="E1246" s="326"/>
      <c r="F1246" s="326"/>
      <c r="G1246" s="326"/>
      <c r="H1246" s="326"/>
      <c r="I1246" s="326"/>
      <c r="J1246" s="326"/>
      <c r="K1246" s="326"/>
      <c r="L1246" s="326"/>
      <c r="M1246" s="326"/>
      <c r="N1246" s="326"/>
      <c r="O1246" s="326"/>
      <c r="P1246" s="150"/>
      <c r="Q1246" s="150"/>
      <c r="R1246" s="150"/>
      <c r="T1246" s="119"/>
      <c r="U1246" s="119"/>
      <c r="V1246" s="119"/>
      <c r="W1246" s="119"/>
      <c r="X1246" s="119"/>
    </row>
    <row r="1247" spans="1:59" s="98" customFormat="1">
      <c r="A1247" s="183"/>
      <c r="B1247" s="312" t="s">
        <v>422</v>
      </c>
      <c r="C1247" s="312"/>
      <c r="D1247" s="312"/>
      <c r="E1247" s="312"/>
      <c r="F1247" s="312"/>
      <c r="G1247" s="312"/>
      <c r="H1247" s="312"/>
      <c r="I1247" s="312"/>
      <c r="J1247" s="312"/>
      <c r="K1247" s="312"/>
      <c r="L1247" s="312"/>
      <c r="M1247" s="312"/>
      <c r="N1247" s="312"/>
      <c r="O1247" s="312"/>
      <c r="P1247" s="312"/>
      <c r="Q1247" s="312"/>
      <c r="R1247" s="312"/>
      <c r="T1247" s="119"/>
      <c r="U1247" s="119"/>
      <c r="V1247" s="119"/>
      <c r="W1247" s="119"/>
      <c r="X1247" s="119"/>
    </row>
    <row r="1248" spans="1:59" s="98" customFormat="1" ht="15.75" customHeight="1">
      <c r="B1248" s="312"/>
      <c r="C1248" s="312"/>
      <c r="D1248" s="312"/>
      <c r="E1248" s="312"/>
      <c r="F1248" s="312"/>
      <c r="G1248" s="312"/>
      <c r="H1248" s="312"/>
      <c r="I1248" s="312"/>
      <c r="J1248" s="312"/>
      <c r="K1248" s="312"/>
      <c r="L1248" s="312"/>
      <c r="M1248" s="312"/>
      <c r="N1248" s="312"/>
      <c r="O1248" s="312"/>
      <c r="P1248" s="312"/>
      <c r="Q1248" s="312"/>
      <c r="R1248" s="312"/>
      <c r="S1248" s="193"/>
      <c r="T1248" s="193"/>
      <c r="U1248" s="119"/>
      <c r="V1248" s="119"/>
      <c r="W1248" s="119"/>
      <c r="X1248" s="119"/>
    </row>
    <row r="1249" spans="1:59" s="98" customFormat="1">
      <c r="B1249" s="291"/>
      <c r="C1249" s="291"/>
      <c r="D1249" s="291"/>
      <c r="E1249" s="291"/>
      <c r="F1249" s="291"/>
      <c r="G1249" s="291"/>
      <c r="H1249" s="291"/>
      <c r="I1249" s="315" t="s">
        <v>183</v>
      </c>
      <c r="J1249" s="315"/>
      <c r="K1249" s="316">
        <v>1</v>
      </c>
      <c r="L1249" s="316"/>
      <c r="M1249" s="316"/>
      <c r="O1249" s="308"/>
      <c r="P1249" s="308"/>
      <c r="Q1249" s="308"/>
      <c r="R1249" s="308"/>
      <c r="S1249" s="101" t="s">
        <v>107</v>
      </c>
      <c r="T1249" s="309">
        <f>K1249*O1249</f>
        <v>0</v>
      </c>
      <c r="U1249" s="309"/>
      <c r="V1249" s="309"/>
      <c r="W1249" s="309"/>
      <c r="X1249" s="309"/>
      <c r="AG1249" s="310"/>
      <c r="AH1249" s="310"/>
      <c r="AI1249" s="310"/>
      <c r="AJ1249" s="291"/>
      <c r="AK1249" s="291"/>
      <c r="AL1249" s="291"/>
      <c r="AN1249" s="310"/>
      <c r="AO1249" s="310"/>
      <c r="AP1249" s="310"/>
      <c r="AQ1249" s="291"/>
      <c r="AR1249" s="291"/>
      <c r="AS1249" s="291"/>
      <c r="AU1249" s="310"/>
      <c r="AV1249" s="310"/>
      <c r="AW1249" s="310"/>
      <c r="AX1249" s="291"/>
      <c r="AY1249" s="291"/>
      <c r="AZ1249" s="291"/>
      <c r="BB1249" s="310"/>
      <c r="BC1249" s="310"/>
      <c r="BD1249" s="310"/>
      <c r="BE1249" s="291"/>
      <c r="BF1249" s="291"/>
      <c r="BG1249" s="291"/>
    </row>
    <row r="1250" spans="1:59" s="98" customFormat="1">
      <c r="B1250" s="99"/>
      <c r="C1250" s="99"/>
      <c r="D1250" s="99"/>
      <c r="E1250" s="99"/>
      <c r="F1250" s="99"/>
      <c r="G1250" s="99"/>
      <c r="H1250" s="99"/>
      <c r="I1250" s="105"/>
      <c r="J1250" s="99"/>
      <c r="K1250" s="100"/>
      <c r="L1250" s="101"/>
      <c r="M1250" s="101"/>
      <c r="O1250" s="145"/>
      <c r="P1250" s="145"/>
      <c r="Q1250" s="145"/>
      <c r="R1250" s="145"/>
      <c r="S1250" s="101"/>
      <c r="T1250" s="116"/>
      <c r="U1250" s="116"/>
      <c r="V1250" s="116"/>
      <c r="W1250" s="116"/>
      <c r="X1250" s="116"/>
      <c r="AG1250" s="81"/>
      <c r="AH1250" s="81"/>
      <c r="AI1250" s="81"/>
      <c r="AJ1250" s="80"/>
      <c r="AK1250" s="80"/>
      <c r="AL1250" s="80"/>
      <c r="AN1250" s="81"/>
      <c r="AO1250" s="81"/>
      <c r="AP1250" s="81"/>
      <c r="AQ1250" s="80"/>
      <c r="AR1250" s="80"/>
      <c r="AS1250" s="80"/>
      <c r="AU1250" s="81"/>
      <c r="AV1250" s="81"/>
      <c r="AW1250" s="81"/>
      <c r="AX1250" s="80"/>
      <c r="AY1250" s="80"/>
      <c r="AZ1250" s="80"/>
      <c r="BB1250" s="81"/>
      <c r="BC1250" s="81"/>
      <c r="BD1250" s="81"/>
      <c r="BE1250" s="80"/>
      <c r="BF1250" s="80"/>
      <c r="BG1250" s="80"/>
    </row>
    <row r="1251" spans="1:59" s="98" customFormat="1">
      <c r="A1251" s="313" t="s">
        <v>443</v>
      </c>
      <c r="B1251" s="313"/>
      <c r="C1251" s="314" t="s">
        <v>295</v>
      </c>
      <c r="D1251" s="314"/>
      <c r="E1251" s="314"/>
      <c r="F1251" s="314"/>
      <c r="G1251" s="314"/>
      <c r="H1251" s="314"/>
      <c r="I1251" s="314"/>
      <c r="J1251" s="314"/>
      <c r="K1251" s="314"/>
      <c r="L1251" s="314"/>
      <c r="M1251" s="314"/>
      <c r="N1251" s="314"/>
      <c r="O1251" s="314"/>
      <c r="P1251" s="150"/>
      <c r="Q1251" s="150"/>
      <c r="R1251" s="150"/>
      <c r="T1251" s="119"/>
      <c r="U1251" s="119"/>
      <c r="V1251" s="119"/>
      <c r="W1251" s="119"/>
      <c r="X1251" s="119"/>
    </row>
    <row r="1252" spans="1:59" s="98" customFormat="1" ht="15.75" customHeight="1">
      <c r="B1252" s="312" t="s">
        <v>424</v>
      </c>
      <c r="C1252" s="312"/>
      <c r="D1252" s="312"/>
      <c r="E1252" s="312"/>
      <c r="F1252" s="312"/>
      <c r="G1252" s="312"/>
      <c r="H1252" s="312"/>
      <c r="I1252" s="312"/>
      <c r="J1252" s="312"/>
      <c r="K1252" s="312"/>
      <c r="L1252" s="312"/>
      <c r="M1252" s="312"/>
      <c r="N1252" s="312"/>
      <c r="O1252" s="312"/>
      <c r="P1252" s="312"/>
      <c r="Q1252" s="312"/>
      <c r="R1252" s="312"/>
      <c r="S1252" s="312"/>
      <c r="T1252" s="312"/>
      <c r="U1252" s="119"/>
      <c r="V1252" s="119"/>
      <c r="W1252" s="119"/>
      <c r="X1252" s="119"/>
      <c r="AG1252" s="291"/>
      <c r="AH1252" s="291"/>
      <c r="AI1252" s="291"/>
      <c r="AJ1252" s="291"/>
      <c r="AK1252" s="291"/>
      <c r="AL1252" s="291"/>
      <c r="AN1252" s="291"/>
      <c r="AO1252" s="291"/>
      <c r="AP1252" s="291"/>
      <c r="AQ1252" s="291"/>
      <c r="AR1252" s="291"/>
      <c r="AS1252" s="291"/>
      <c r="AU1252" s="291"/>
      <c r="AV1252" s="291"/>
      <c r="AW1252" s="291"/>
      <c r="AX1252" s="291"/>
      <c r="AY1252" s="291"/>
      <c r="AZ1252" s="291"/>
      <c r="BB1252" s="291"/>
      <c r="BC1252" s="291"/>
      <c r="BD1252" s="291"/>
      <c r="BE1252" s="291"/>
      <c r="BF1252" s="291"/>
      <c r="BG1252" s="291"/>
    </row>
    <row r="1253" spans="1:59" s="98" customFormat="1">
      <c r="B1253" s="291"/>
      <c r="C1253" s="291"/>
      <c r="D1253" s="291"/>
      <c r="E1253" s="291"/>
      <c r="F1253" s="291"/>
      <c r="G1253" s="291"/>
      <c r="H1253" s="291"/>
      <c r="I1253" s="315" t="s">
        <v>183</v>
      </c>
      <c r="J1253" s="315"/>
      <c r="K1253" s="316">
        <v>1</v>
      </c>
      <c r="L1253" s="316"/>
      <c r="M1253" s="316"/>
      <c r="O1253" s="308"/>
      <c r="P1253" s="308"/>
      <c r="Q1253" s="308"/>
      <c r="R1253" s="308"/>
      <c r="S1253" s="101" t="s">
        <v>107</v>
      </c>
      <c r="T1253" s="309">
        <f>K1253*O1253</f>
        <v>0</v>
      </c>
      <c r="U1253" s="309"/>
      <c r="V1253" s="309"/>
      <c r="W1253" s="309"/>
      <c r="X1253" s="309"/>
      <c r="AG1253" s="310"/>
      <c r="AH1253" s="310"/>
      <c r="AI1253" s="310"/>
      <c r="AJ1253" s="291"/>
      <c r="AK1253" s="291"/>
      <c r="AL1253" s="291"/>
      <c r="AN1253" s="310"/>
      <c r="AO1253" s="310"/>
      <c r="AP1253" s="310"/>
      <c r="AQ1253" s="291"/>
      <c r="AR1253" s="291"/>
      <c r="AS1253" s="291"/>
      <c r="AU1253" s="310"/>
      <c r="AV1253" s="310"/>
      <c r="AW1253" s="310"/>
      <c r="AX1253" s="291"/>
      <c r="AY1253" s="291"/>
      <c r="AZ1253" s="291"/>
      <c r="BB1253" s="310"/>
      <c r="BC1253" s="310"/>
      <c r="BD1253" s="310"/>
      <c r="BE1253" s="291"/>
      <c r="BF1253" s="291"/>
      <c r="BG1253" s="291"/>
    </row>
    <row r="1254" spans="1:59" s="98" customFormat="1" ht="15.75" customHeight="1">
      <c r="B1254" s="104"/>
      <c r="C1254" s="104"/>
      <c r="D1254" s="104"/>
      <c r="E1254" s="104"/>
      <c r="F1254" s="104"/>
      <c r="G1254" s="104"/>
      <c r="H1254" s="104"/>
      <c r="I1254" s="104"/>
      <c r="J1254" s="104"/>
      <c r="K1254" s="104"/>
      <c r="L1254" s="104"/>
      <c r="M1254" s="104"/>
      <c r="N1254" s="104"/>
      <c r="O1254" s="151"/>
      <c r="P1254" s="151"/>
      <c r="Q1254" s="151"/>
      <c r="R1254" s="151"/>
      <c r="S1254" s="104"/>
      <c r="T1254" s="130"/>
      <c r="U1254" s="119"/>
      <c r="V1254" s="119"/>
      <c r="W1254" s="119"/>
      <c r="X1254" s="119"/>
      <c r="AG1254" s="80"/>
      <c r="AH1254" s="80"/>
      <c r="AI1254" s="80"/>
      <c r="AJ1254" s="80"/>
      <c r="AK1254" s="80"/>
      <c r="AL1254" s="80"/>
      <c r="AN1254" s="80"/>
      <c r="AO1254" s="80"/>
      <c r="AP1254" s="80"/>
      <c r="AQ1254" s="80"/>
      <c r="AR1254" s="80"/>
      <c r="AS1254" s="80"/>
      <c r="AU1254" s="80"/>
      <c r="AV1254" s="80"/>
      <c r="AW1254" s="80"/>
      <c r="AX1254" s="80"/>
      <c r="AY1254" s="80"/>
      <c r="AZ1254" s="80"/>
      <c r="BB1254" s="80"/>
      <c r="BC1254" s="80"/>
      <c r="BD1254" s="80"/>
      <c r="BE1254" s="80"/>
      <c r="BF1254" s="80"/>
      <c r="BG1254" s="80"/>
    </row>
    <row r="1255" spans="1:59" s="98" customFormat="1">
      <c r="A1255" s="313" t="s">
        <v>444</v>
      </c>
      <c r="B1255" s="313"/>
      <c r="C1255" s="314" t="s">
        <v>423</v>
      </c>
      <c r="D1255" s="314"/>
      <c r="E1255" s="314"/>
      <c r="F1255" s="314"/>
      <c r="G1255" s="314"/>
      <c r="H1255" s="314"/>
      <c r="I1255" s="314"/>
      <c r="J1255" s="314"/>
      <c r="K1255" s="314"/>
      <c r="L1255" s="314"/>
      <c r="M1255" s="314"/>
      <c r="N1255" s="314"/>
      <c r="O1255" s="314"/>
      <c r="P1255" s="150"/>
      <c r="Q1255" s="150"/>
      <c r="R1255" s="150"/>
      <c r="T1255" s="119"/>
      <c r="U1255" s="119"/>
      <c r="V1255" s="119"/>
      <c r="W1255" s="119"/>
      <c r="X1255" s="119"/>
    </row>
    <row r="1256" spans="1:59" s="98" customFormat="1" ht="66" customHeight="1">
      <c r="B1256" s="312" t="s">
        <v>425</v>
      </c>
      <c r="C1256" s="312"/>
      <c r="D1256" s="312"/>
      <c r="E1256" s="312"/>
      <c r="F1256" s="312"/>
      <c r="G1256" s="312"/>
      <c r="H1256" s="312"/>
      <c r="I1256" s="312"/>
      <c r="J1256" s="312"/>
      <c r="K1256" s="312"/>
      <c r="L1256" s="312"/>
      <c r="M1256" s="312"/>
      <c r="N1256" s="312"/>
      <c r="O1256" s="312"/>
      <c r="P1256" s="312"/>
      <c r="Q1256" s="312"/>
      <c r="R1256" s="312"/>
      <c r="S1256" s="312"/>
      <c r="T1256" s="312"/>
      <c r="U1256" s="119"/>
      <c r="V1256" s="119"/>
      <c r="W1256" s="119"/>
      <c r="X1256" s="119"/>
      <c r="AG1256" s="291"/>
      <c r="AH1256" s="291"/>
      <c r="AI1256" s="291"/>
      <c r="AJ1256" s="291"/>
      <c r="AK1256" s="291"/>
      <c r="AL1256" s="291"/>
      <c r="AN1256" s="291"/>
      <c r="AO1256" s="291"/>
      <c r="AP1256" s="291"/>
      <c r="AQ1256" s="291"/>
      <c r="AR1256" s="291"/>
      <c r="AS1256" s="291"/>
      <c r="AU1256" s="291"/>
      <c r="AV1256" s="291"/>
      <c r="AW1256" s="291"/>
      <c r="AX1256" s="291"/>
      <c r="AY1256" s="291"/>
      <c r="AZ1256" s="291"/>
      <c r="BB1256" s="291"/>
      <c r="BC1256" s="291"/>
      <c r="BD1256" s="291"/>
      <c r="BE1256" s="291"/>
      <c r="BF1256" s="291"/>
      <c r="BG1256" s="291"/>
    </row>
    <row r="1257" spans="1:59" s="98" customFormat="1">
      <c r="B1257" s="291"/>
      <c r="C1257" s="291"/>
      <c r="D1257" s="291"/>
      <c r="E1257" s="291"/>
      <c r="F1257" s="291"/>
      <c r="G1257" s="291"/>
      <c r="H1257" s="291"/>
      <c r="I1257" s="315" t="s">
        <v>183</v>
      </c>
      <c r="J1257" s="315"/>
      <c r="K1257" s="316">
        <v>8</v>
      </c>
      <c r="L1257" s="316"/>
      <c r="M1257" s="316"/>
      <c r="O1257" s="308"/>
      <c r="P1257" s="308"/>
      <c r="Q1257" s="308"/>
      <c r="R1257" s="308"/>
      <c r="S1257" s="101" t="s">
        <v>107</v>
      </c>
      <c r="T1257" s="309">
        <f>K1257*O1257</f>
        <v>0</v>
      </c>
      <c r="U1257" s="309"/>
      <c r="V1257" s="309"/>
      <c r="W1257" s="309"/>
      <c r="X1257" s="309"/>
      <c r="AG1257" s="310"/>
      <c r="AH1257" s="310"/>
      <c r="AI1257" s="310"/>
      <c r="AJ1257" s="291"/>
      <c r="AK1257" s="291"/>
      <c r="AL1257" s="291"/>
      <c r="AN1257" s="310"/>
      <c r="AO1257" s="310"/>
      <c r="AP1257" s="310"/>
      <c r="AQ1257" s="291"/>
      <c r="AR1257" s="291"/>
      <c r="AS1257" s="291"/>
      <c r="AU1257" s="310"/>
      <c r="AV1257" s="310"/>
      <c r="AW1257" s="310"/>
      <c r="AX1257" s="291"/>
      <c r="AY1257" s="291"/>
      <c r="AZ1257" s="291"/>
      <c r="BB1257" s="310"/>
      <c r="BC1257" s="310"/>
      <c r="BD1257" s="310"/>
      <c r="BE1257" s="291"/>
      <c r="BF1257" s="291"/>
      <c r="BG1257" s="291"/>
    </row>
    <row r="1258" spans="1:59" s="98" customFormat="1">
      <c r="B1258" s="99"/>
      <c r="C1258" s="99"/>
      <c r="D1258" s="99"/>
      <c r="E1258" s="99"/>
      <c r="F1258" s="99"/>
      <c r="G1258" s="99"/>
      <c r="H1258" s="99"/>
      <c r="I1258" s="99"/>
      <c r="J1258" s="99"/>
      <c r="K1258" s="100"/>
      <c r="L1258" s="101"/>
      <c r="M1258" s="101"/>
      <c r="O1258" s="145"/>
      <c r="P1258" s="145"/>
      <c r="Q1258" s="145"/>
      <c r="R1258" s="145"/>
      <c r="S1258" s="101"/>
      <c r="T1258" s="116"/>
      <c r="U1258" s="116"/>
      <c r="V1258" s="116"/>
      <c r="W1258" s="116"/>
      <c r="X1258" s="116"/>
      <c r="AG1258" s="81"/>
      <c r="AH1258" s="81"/>
      <c r="AI1258" s="81"/>
      <c r="AJ1258" s="80"/>
      <c r="AK1258" s="80"/>
      <c r="AL1258" s="80"/>
      <c r="AN1258" s="81"/>
      <c r="AO1258" s="81"/>
      <c r="AP1258" s="81"/>
      <c r="AQ1258" s="80"/>
      <c r="AR1258" s="80"/>
      <c r="AS1258" s="80"/>
      <c r="AU1258" s="81"/>
      <c r="AV1258" s="81"/>
      <c r="AW1258" s="81"/>
      <c r="AX1258" s="80"/>
      <c r="AY1258" s="80"/>
      <c r="AZ1258" s="80"/>
      <c r="BB1258" s="81"/>
      <c r="BC1258" s="81"/>
      <c r="BD1258" s="81"/>
      <c r="BE1258" s="80"/>
      <c r="BF1258" s="80"/>
      <c r="BG1258" s="80"/>
    </row>
    <row r="1259" spans="1:59" s="98" customFormat="1">
      <c r="A1259" s="313" t="s">
        <v>445</v>
      </c>
      <c r="B1259" s="313"/>
      <c r="C1259" s="314" t="s">
        <v>296</v>
      </c>
      <c r="D1259" s="314"/>
      <c r="E1259" s="314"/>
      <c r="F1259" s="314"/>
      <c r="G1259" s="314"/>
      <c r="H1259" s="314"/>
      <c r="I1259" s="314"/>
      <c r="J1259" s="314"/>
      <c r="K1259" s="314"/>
      <c r="L1259" s="314"/>
      <c r="M1259" s="314"/>
      <c r="N1259" s="314"/>
      <c r="O1259" s="314"/>
      <c r="P1259" s="150"/>
      <c r="Q1259" s="150"/>
      <c r="R1259" s="150"/>
      <c r="T1259" s="119"/>
      <c r="U1259" s="119"/>
      <c r="V1259" s="119"/>
      <c r="W1259" s="119"/>
      <c r="X1259" s="119"/>
    </row>
    <row r="1260" spans="1:59" s="98" customFormat="1" ht="67.5" customHeight="1">
      <c r="B1260" s="312" t="s">
        <v>426</v>
      </c>
      <c r="C1260" s="312"/>
      <c r="D1260" s="312"/>
      <c r="E1260" s="312"/>
      <c r="F1260" s="312"/>
      <c r="G1260" s="312"/>
      <c r="H1260" s="312"/>
      <c r="I1260" s="312"/>
      <c r="J1260" s="312"/>
      <c r="K1260" s="312"/>
      <c r="L1260" s="312"/>
      <c r="M1260" s="312"/>
      <c r="N1260" s="312"/>
      <c r="O1260" s="312"/>
      <c r="P1260" s="312"/>
      <c r="Q1260" s="312"/>
      <c r="R1260" s="312"/>
      <c r="S1260" s="312"/>
      <c r="T1260" s="312"/>
      <c r="U1260" s="119"/>
      <c r="V1260" s="119"/>
      <c r="W1260" s="119"/>
      <c r="X1260" s="119"/>
      <c r="AG1260" s="291"/>
      <c r="AH1260" s="291"/>
      <c r="AI1260" s="291"/>
      <c r="AJ1260" s="291"/>
      <c r="AK1260" s="291"/>
      <c r="AL1260" s="291"/>
      <c r="AN1260" s="291"/>
      <c r="AO1260" s="291"/>
      <c r="AP1260" s="291"/>
      <c r="AQ1260" s="291"/>
      <c r="AR1260" s="291"/>
      <c r="AS1260" s="291"/>
      <c r="AU1260" s="291"/>
      <c r="AV1260" s="291"/>
      <c r="AW1260" s="291"/>
      <c r="AX1260" s="291"/>
      <c r="AY1260" s="291"/>
      <c r="AZ1260" s="291"/>
      <c r="BB1260" s="291"/>
      <c r="BC1260" s="291"/>
      <c r="BD1260" s="291"/>
      <c r="BE1260" s="291"/>
      <c r="BF1260" s="291"/>
      <c r="BG1260" s="291"/>
    </row>
    <row r="1261" spans="1:59" s="98" customFormat="1">
      <c r="B1261" s="291"/>
      <c r="C1261" s="291"/>
      <c r="D1261" s="291"/>
      <c r="E1261" s="291"/>
      <c r="F1261" s="291"/>
      <c r="G1261" s="291"/>
      <c r="H1261" s="291"/>
      <c r="I1261" s="315" t="s">
        <v>183</v>
      </c>
      <c r="J1261" s="315"/>
      <c r="K1261" s="316">
        <v>8</v>
      </c>
      <c r="L1261" s="316"/>
      <c r="M1261" s="316"/>
      <c r="O1261" s="308"/>
      <c r="P1261" s="308"/>
      <c r="Q1261" s="308"/>
      <c r="R1261" s="308"/>
      <c r="S1261" s="101" t="s">
        <v>107</v>
      </c>
      <c r="T1261" s="309">
        <f>K1261*O1261</f>
        <v>0</v>
      </c>
      <c r="U1261" s="309"/>
      <c r="V1261" s="309"/>
      <c r="W1261" s="309"/>
      <c r="X1261" s="309"/>
      <c r="AG1261" s="310"/>
      <c r="AH1261" s="310"/>
      <c r="AI1261" s="310"/>
      <c r="AJ1261" s="291"/>
      <c r="AK1261" s="291"/>
      <c r="AL1261" s="291"/>
      <c r="AN1261" s="310"/>
      <c r="AO1261" s="310"/>
      <c r="AP1261" s="310"/>
      <c r="AQ1261" s="291"/>
      <c r="AR1261" s="291"/>
      <c r="AS1261" s="291"/>
      <c r="AU1261" s="310"/>
      <c r="AV1261" s="310"/>
      <c r="AW1261" s="310"/>
      <c r="AX1261" s="291"/>
      <c r="AY1261" s="291"/>
      <c r="AZ1261" s="291"/>
      <c r="BB1261" s="310"/>
      <c r="BC1261" s="310"/>
      <c r="BD1261" s="310"/>
      <c r="BE1261" s="291"/>
      <c r="BF1261" s="291"/>
      <c r="BG1261" s="291"/>
    </row>
    <row r="1262" spans="1:59" s="98" customFormat="1">
      <c r="B1262" s="99"/>
      <c r="C1262" s="99"/>
      <c r="D1262" s="99"/>
      <c r="E1262" s="99"/>
      <c r="F1262" s="99"/>
      <c r="G1262" s="99"/>
      <c r="H1262" s="99"/>
      <c r="I1262" s="99"/>
      <c r="J1262" s="99"/>
      <c r="K1262" s="100"/>
      <c r="L1262" s="101"/>
      <c r="M1262" s="101"/>
      <c r="O1262" s="145"/>
      <c r="P1262" s="145"/>
      <c r="Q1262" s="145"/>
      <c r="R1262" s="145"/>
      <c r="S1262" s="101"/>
      <c r="T1262" s="116"/>
      <c r="U1262" s="116"/>
      <c r="V1262" s="116"/>
      <c r="W1262" s="116"/>
      <c r="X1262" s="116"/>
      <c r="AG1262" s="81"/>
      <c r="AH1262" s="81"/>
      <c r="AI1262" s="81"/>
      <c r="AJ1262" s="80"/>
      <c r="AK1262" s="80"/>
      <c r="AL1262" s="80"/>
      <c r="AN1262" s="81"/>
      <c r="AO1262" s="81"/>
      <c r="AP1262" s="81"/>
      <c r="AQ1262" s="80"/>
      <c r="AR1262" s="80"/>
      <c r="AS1262" s="80"/>
      <c r="AU1262" s="81"/>
      <c r="AV1262" s="81"/>
      <c r="AW1262" s="81"/>
      <c r="AX1262" s="80"/>
      <c r="AY1262" s="80"/>
      <c r="AZ1262" s="80"/>
      <c r="BB1262" s="81"/>
      <c r="BC1262" s="81"/>
      <c r="BD1262" s="81"/>
      <c r="BE1262" s="80"/>
      <c r="BF1262" s="80"/>
      <c r="BG1262" s="80"/>
    </row>
    <row r="1263" spans="1:59" s="98" customFormat="1">
      <c r="A1263" s="313" t="s">
        <v>446</v>
      </c>
      <c r="B1263" s="313"/>
      <c r="C1263" s="314" t="s">
        <v>458</v>
      </c>
      <c r="D1263" s="314"/>
      <c r="E1263" s="314"/>
      <c r="F1263" s="314"/>
      <c r="G1263" s="314"/>
      <c r="H1263" s="314"/>
      <c r="I1263" s="314"/>
      <c r="J1263" s="314"/>
      <c r="K1263" s="314"/>
      <c r="L1263" s="314"/>
      <c r="M1263" s="314"/>
      <c r="N1263" s="314"/>
      <c r="O1263" s="314"/>
      <c r="P1263" s="150"/>
      <c r="Q1263" s="150"/>
      <c r="R1263" s="150"/>
      <c r="T1263" s="119"/>
      <c r="U1263" s="119"/>
      <c r="V1263" s="119"/>
      <c r="W1263" s="119"/>
      <c r="X1263" s="119"/>
    </row>
    <row r="1264" spans="1:59" s="98" customFormat="1">
      <c r="A1264" s="99"/>
      <c r="B1264" s="312" t="s">
        <v>297</v>
      </c>
      <c r="C1264" s="312"/>
      <c r="D1264" s="312"/>
      <c r="E1264" s="312"/>
      <c r="F1264" s="312"/>
      <c r="G1264" s="312"/>
      <c r="H1264" s="312"/>
      <c r="I1264" s="312"/>
      <c r="J1264" s="312"/>
      <c r="K1264" s="312"/>
      <c r="L1264" s="312"/>
      <c r="M1264" s="312"/>
      <c r="N1264" s="312"/>
      <c r="O1264" s="312"/>
      <c r="P1264" s="312"/>
      <c r="Q1264" s="312"/>
      <c r="R1264" s="312"/>
      <c r="S1264" s="312"/>
      <c r="T1264" s="312"/>
      <c r="U1264" s="119"/>
      <c r="V1264" s="119"/>
      <c r="W1264" s="119"/>
      <c r="X1264" s="119"/>
    </row>
    <row r="1265" spans="1:59" s="98" customFormat="1">
      <c r="A1265" s="99"/>
      <c r="B1265" s="312"/>
      <c r="C1265" s="312"/>
      <c r="D1265" s="312"/>
      <c r="E1265" s="312"/>
      <c r="F1265" s="312"/>
      <c r="G1265" s="312"/>
      <c r="H1265" s="312"/>
      <c r="I1265" s="312"/>
      <c r="J1265" s="312"/>
      <c r="K1265" s="312"/>
      <c r="L1265" s="312"/>
      <c r="M1265" s="312"/>
      <c r="N1265" s="312"/>
      <c r="O1265" s="312"/>
      <c r="P1265" s="312"/>
      <c r="Q1265" s="312"/>
      <c r="R1265" s="312"/>
      <c r="S1265" s="312"/>
      <c r="T1265" s="312"/>
      <c r="U1265" s="119"/>
      <c r="V1265" s="119"/>
      <c r="W1265" s="119"/>
      <c r="X1265" s="119"/>
    </row>
    <row r="1266" spans="1:59" s="98" customFormat="1">
      <c r="A1266" s="99"/>
      <c r="B1266" s="312"/>
      <c r="C1266" s="312"/>
      <c r="D1266" s="312"/>
      <c r="E1266" s="312"/>
      <c r="F1266" s="312"/>
      <c r="G1266" s="312"/>
      <c r="H1266" s="312"/>
      <c r="I1266" s="312"/>
      <c r="J1266" s="312"/>
      <c r="K1266" s="312"/>
      <c r="L1266" s="312"/>
      <c r="M1266" s="312"/>
      <c r="N1266" s="312"/>
      <c r="O1266" s="312"/>
      <c r="P1266" s="312"/>
      <c r="Q1266" s="312"/>
      <c r="R1266" s="312"/>
      <c r="S1266" s="312"/>
      <c r="T1266" s="312"/>
      <c r="U1266" s="119"/>
      <c r="V1266" s="119"/>
      <c r="W1266" s="119"/>
      <c r="X1266" s="119"/>
    </row>
    <row r="1267" spans="1:59" s="98" customFormat="1" ht="36" customHeight="1">
      <c r="B1267" s="312"/>
      <c r="C1267" s="312"/>
      <c r="D1267" s="312"/>
      <c r="E1267" s="312"/>
      <c r="F1267" s="312"/>
      <c r="G1267" s="312"/>
      <c r="H1267" s="312"/>
      <c r="I1267" s="312"/>
      <c r="J1267" s="312"/>
      <c r="K1267" s="312"/>
      <c r="L1267" s="312"/>
      <c r="M1267" s="312"/>
      <c r="N1267" s="312"/>
      <c r="O1267" s="312"/>
      <c r="P1267" s="312"/>
      <c r="Q1267" s="312"/>
      <c r="R1267" s="312"/>
      <c r="S1267" s="312"/>
      <c r="T1267" s="312"/>
      <c r="U1267" s="119"/>
      <c r="V1267" s="119"/>
      <c r="W1267" s="119"/>
      <c r="X1267" s="119"/>
      <c r="AG1267" s="291"/>
      <c r="AH1267" s="291"/>
      <c r="AI1267" s="291"/>
      <c r="AJ1267" s="291"/>
      <c r="AK1267" s="291"/>
      <c r="AL1267" s="291"/>
      <c r="AN1267" s="291"/>
      <c r="AO1267" s="291"/>
      <c r="AP1267" s="291"/>
      <c r="AQ1267" s="291"/>
      <c r="AR1267" s="291"/>
      <c r="AS1267" s="291"/>
      <c r="AU1267" s="291"/>
      <c r="AV1267" s="291"/>
      <c r="AW1267" s="291"/>
      <c r="AX1267" s="291"/>
      <c r="AY1267" s="291"/>
      <c r="AZ1267" s="291"/>
      <c r="BB1267" s="291"/>
      <c r="BC1267" s="291"/>
      <c r="BD1267" s="291"/>
      <c r="BE1267" s="291"/>
      <c r="BF1267" s="291"/>
      <c r="BG1267" s="291"/>
    </row>
    <row r="1268" spans="1:59" s="98" customFormat="1">
      <c r="B1268" s="291"/>
      <c r="C1268" s="291"/>
      <c r="D1268" s="291"/>
      <c r="E1268" s="291"/>
      <c r="F1268" s="291"/>
      <c r="G1268" s="291"/>
      <c r="H1268" s="291"/>
      <c r="I1268" s="315" t="s">
        <v>183</v>
      </c>
      <c r="J1268" s="315"/>
      <c r="K1268" s="316">
        <v>5</v>
      </c>
      <c r="L1268" s="316"/>
      <c r="M1268" s="316"/>
      <c r="O1268" s="308"/>
      <c r="P1268" s="308"/>
      <c r="Q1268" s="308"/>
      <c r="R1268" s="308"/>
      <c r="S1268" s="101" t="s">
        <v>107</v>
      </c>
      <c r="T1268" s="309">
        <f>K1268*O1268</f>
        <v>0</v>
      </c>
      <c r="U1268" s="309"/>
      <c r="V1268" s="309"/>
      <c r="W1268" s="309"/>
      <c r="X1268" s="309"/>
      <c r="AG1268" s="310"/>
      <c r="AH1268" s="310"/>
      <c r="AI1268" s="310"/>
      <c r="AJ1268" s="291"/>
      <c r="AK1268" s="291"/>
      <c r="AL1268" s="291"/>
      <c r="AN1268" s="310"/>
      <c r="AO1268" s="310"/>
      <c r="AP1268" s="310"/>
      <c r="AQ1268" s="291"/>
      <c r="AR1268" s="291"/>
      <c r="AS1268" s="291"/>
      <c r="AU1268" s="310"/>
      <c r="AV1268" s="310"/>
      <c r="AW1268" s="310"/>
      <c r="AX1268" s="291"/>
      <c r="AY1268" s="291"/>
      <c r="AZ1268" s="291"/>
      <c r="BB1268" s="310"/>
      <c r="BC1268" s="310"/>
      <c r="BD1268" s="310"/>
      <c r="BE1268" s="291"/>
      <c r="BF1268" s="291"/>
      <c r="BG1268" s="291"/>
    </row>
    <row r="1269" spans="1:59" s="98" customFormat="1">
      <c r="B1269" s="99"/>
      <c r="C1269" s="99"/>
      <c r="D1269" s="99"/>
      <c r="E1269" s="99"/>
      <c r="F1269" s="99"/>
      <c r="G1269" s="99"/>
      <c r="H1269" s="99"/>
      <c r="I1269" s="99"/>
      <c r="J1269" s="99"/>
      <c r="K1269" s="100"/>
      <c r="L1269" s="101"/>
      <c r="M1269" s="101"/>
      <c r="O1269" s="145"/>
      <c r="P1269" s="145"/>
      <c r="Q1269" s="145"/>
      <c r="R1269" s="145"/>
      <c r="S1269" s="101"/>
      <c r="T1269" s="116"/>
      <c r="U1269" s="116"/>
      <c r="V1269" s="116"/>
      <c r="W1269" s="116"/>
      <c r="X1269" s="116"/>
      <c r="AG1269" s="81"/>
      <c r="AH1269" s="81"/>
      <c r="AI1269" s="81"/>
      <c r="AJ1269" s="80"/>
      <c r="AK1269" s="80"/>
      <c r="AL1269" s="80"/>
      <c r="AN1269" s="81"/>
      <c r="AO1269" s="81"/>
      <c r="AP1269" s="81"/>
      <c r="AQ1269" s="80"/>
      <c r="AR1269" s="80"/>
      <c r="AS1269" s="80"/>
      <c r="AU1269" s="81"/>
      <c r="AV1269" s="81"/>
      <c r="AW1269" s="81"/>
      <c r="AX1269" s="80"/>
      <c r="AY1269" s="80"/>
      <c r="AZ1269" s="80"/>
      <c r="BB1269" s="81"/>
      <c r="BC1269" s="81"/>
      <c r="BD1269" s="81"/>
      <c r="BE1269" s="80"/>
      <c r="BF1269" s="80"/>
      <c r="BG1269" s="80"/>
    </row>
    <row r="1270" spans="1:59" s="98" customFormat="1">
      <c r="A1270" s="313" t="s">
        <v>447</v>
      </c>
      <c r="B1270" s="313"/>
      <c r="C1270" s="314" t="s">
        <v>298</v>
      </c>
      <c r="D1270" s="314"/>
      <c r="E1270" s="314"/>
      <c r="F1270" s="314"/>
      <c r="G1270" s="314"/>
      <c r="H1270" s="314"/>
      <c r="I1270" s="314"/>
      <c r="J1270" s="314"/>
      <c r="K1270" s="314"/>
      <c r="L1270" s="314"/>
      <c r="M1270" s="314"/>
      <c r="N1270" s="314"/>
      <c r="O1270" s="314"/>
      <c r="P1270" s="150"/>
      <c r="Q1270" s="150"/>
      <c r="R1270" s="150"/>
      <c r="T1270" s="119"/>
      <c r="U1270" s="119"/>
      <c r="V1270" s="119"/>
      <c r="W1270" s="119"/>
      <c r="X1270" s="119"/>
    </row>
    <row r="1271" spans="1:59" s="98" customFormat="1">
      <c r="A1271" s="99"/>
      <c r="B1271" s="312" t="s">
        <v>299</v>
      </c>
      <c r="C1271" s="312"/>
      <c r="D1271" s="312"/>
      <c r="E1271" s="312"/>
      <c r="F1271" s="312"/>
      <c r="G1271" s="312"/>
      <c r="H1271" s="312"/>
      <c r="I1271" s="312"/>
      <c r="J1271" s="312"/>
      <c r="K1271" s="312"/>
      <c r="L1271" s="312"/>
      <c r="M1271" s="312"/>
      <c r="N1271" s="312"/>
      <c r="O1271" s="312"/>
      <c r="P1271" s="312"/>
      <c r="Q1271" s="312"/>
      <c r="R1271" s="312"/>
      <c r="S1271" s="312"/>
      <c r="T1271" s="312"/>
      <c r="U1271" s="119"/>
      <c r="V1271" s="119"/>
      <c r="W1271" s="119"/>
      <c r="X1271" s="119"/>
    </row>
    <row r="1272" spans="1:59" s="98" customFormat="1">
      <c r="A1272" s="99"/>
      <c r="B1272" s="312"/>
      <c r="C1272" s="312"/>
      <c r="D1272" s="312"/>
      <c r="E1272" s="312"/>
      <c r="F1272" s="312"/>
      <c r="G1272" s="312"/>
      <c r="H1272" s="312"/>
      <c r="I1272" s="312"/>
      <c r="J1272" s="312"/>
      <c r="K1272" s="312"/>
      <c r="L1272" s="312"/>
      <c r="M1272" s="312"/>
      <c r="N1272" s="312"/>
      <c r="O1272" s="312"/>
      <c r="P1272" s="312"/>
      <c r="Q1272" s="312"/>
      <c r="R1272" s="312"/>
      <c r="S1272" s="312"/>
      <c r="T1272" s="312"/>
      <c r="U1272" s="119"/>
      <c r="V1272" s="119"/>
      <c r="W1272" s="119"/>
      <c r="X1272" s="119"/>
    </row>
    <row r="1273" spans="1:59" s="98" customFormat="1">
      <c r="A1273" s="99"/>
      <c r="B1273" s="312"/>
      <c r="C1273" s="312"/>
      <c r="D1273" s="312"/>
      <c r="E1273" s="312"/>
      <c r="F1273" s="312"/>
      <c r="G1273" s="312"/>
      <c r="H1273" s="312"/>
      <c r="I1273" s="312"/>
      <c r="J1273" s="312"/>
      <c r="K1273" s="312"/>
      <c r="L1273" s="312"/>
      <c r="M1273" s="312"/>
      <c r="N1273" s="312"/>
      <c r="O1273" s="312"/>
      <c r="P1273" s="312"/>
      <c r="Q1273" s="312"/>
      <c r="R1273" s="312"/>
      <c r="S1273" s="312"/>
      <c r="T1273" s="312"/>
      <c r="U1273" s="119"/>
      <c r="V1273" s="119"/>
      <c r="W1273" s="119"/>
      <c r="X1273" s="119"/>
    </row>
    <row r="1274" spans="1:59" s="98" customFormat="1">
      <c r="A1274" s="99"/>
      <c r="B1274" s="312"/>
      <c r="C1274" s="312"/>
      <c r="D1274" s="312"/>
      <c r="E1274" s="312"/>
      <c r="F1274" s="312"/>
      <c r="G1274" s="312"/>
      <c r="H1274" s="312"/>
      <c r="I1274" s="312"/>
      <c r="J1274" s="312"/>
      <c r="K1274" s="312"/>
      <c r="L1274" s="312"/>
      <c r="M1274" s="312"/>
      <c r="N1274" s="312"/>
      <c r="O1274" s="312"/>
      <c r="P1274" s="312"/>
      <c r="Q1274" s="312"/>
      <c r="R1274" s="312"/>
      <c r="S1274" s="312"/>
      <c r="T1274" s="312"/>
      <c r="U1274" s="119"/>
      <c r="V1274" s="119"/>
      <c r="W1274" s="119"/>
      <c r="X1274" s="119"/>
    </row>
    <row r="1275" spans="1:59" s="98" customFormat="1" ht="15.75" customHeight="1">
      <c r="B1275" s="312"/>
      <c r="C1275" s="312"/>
      <c r="D1275" s="312"/>
      <c r="E1275" s="312"/>
      <c r="F1275" s="312"/>
      <c r="G1275" s="312"/>
      <c r="H1275" s="312"/>
      <c r="I1275" s="312"/>
      <c r="J1275" s="312"/>
      <c r="K1275" s="312"/>
      <c r="L1275" s="312"/>
      <c r="M1275" s="312"/>
      <c r="N1275" s="312"/>
      <c r="O1275" s="312"/>
      <c r="P1275" s="312"/>
      <c r="Q1275" s="312"/>
      <c r="R1275" s="312"/>
      <c r="S1275" s="312"/>
      <c r="T1275" s="312"/>
      <c r="U1275" s="119"/>
      <c r="V1275" s="119"/>
      <c r="W1275" s="119"/>
      <c r="X1275" s="119"/>
      <c r="AG1275" s="291"/>
      <c r="AH1275" s="291"/>
      <c r="AI1275" s="291"/>
      <c r="AJ1275" s="291"/>
      <c r="AK1275" s="291"/>
      <c r="AL1275" s="291"/>
      <c r="AN1275" s="291"/>
      <c r="AO1275" s="291"/>
      <c r="AP1275" s="291"/>
      <c r="AQ1275" s="291"/>
      <c r="AR1275" s="291"/>
      <c r="AS1275" s="291"/>
      <c r="AU1275" s="291"/>
      <c r="AV1275" s="291"/>
      <c r="AW1275" s="291"/>
      <c r="AX1275" s="291"/>
      <c r="AY1275" s="291"/>
      <c r="AZ1275" s="291"/>
      <c r="BB1275" s="291"/>
      <c r="BC1275" s="291"/>
      <c r="BD1275" s="291"/>
      <c r="BE1275" s="291"/>
      <c r="BF1275" s="291"/>
      <c r="BG1275" s="291"/>
    </row>
    <row r="1276" spans="1:59" s="98" customFormat="1">
      <c r="B1276" s="291"/>
      <c r="C1276" s="291"/>
      <c r="D1276" s="291"/>
      <c r="E1276" s="291"/>
      <c r="F1276" s="291"/>
      <c r="G1276" s="291"/>
      <c r="H1276" s="291"/>
      <c r="I1276" s="315" t="s">
        <v>183</v>
      </c>
      <c r="J1276" s="315"/>
      <c r="K1276" s="316">
        <v>5</v>
      </c>
      <c r="L1276" s="316"/>
      <c r="M1276" s="316"/>
      <c r="O1276" s="308"/>
      <c r="P1276" s="308"/>
      <c r="Q1276" s="308"/>
      <c r="R1276" s="308"/>
      <c r="S1276" s="101" t="s">
        <v>107</v>
      </c>
      <c r="T1276" s="309">
        <f>K1276*O1276</f>
        <v>0</v>
      </c>
      <c r="U1276" s="309"/>
      <c r="V1276" s="309"/>
      <c r="W1276" s="309"/>
      <c r="X1276" s="309"/>
      <c r="AG1276" s="310"/>
      <c r="AH1276" s="310"/>
      <c r="AI1276" s="310"/>
      <c r="AJ1276" s="291"/>
      <c r="AK1276" s="291"/>
      <c r="AL1276" s="291"/>
      <c r="AN1276" s="310"/>
      <c r="AO1276" s="310"/>
      <c r="AP1276" s="310"/>
      <c r="AQ1276" s="291"/>
      <c r="AR1276" s="291"/>
      <c r="AS1276" s="291"/>
      <c r="AU1276" s="310"/>
      <c r="AV1276" s="310"/>
      <c r="AW1276" s="310"/>
      <c r="AX1276" s="291"/>
      <c r="AY1276" s="291"/>
      <c r="AZ1276" s="291"/>
      <c r="BB1276" s="310"/>
      <c r="BC1276" s="310"/>
      <c r="BD1276" s="310"/>
      <c r="BE1276" s="291"/>
      <c r="BF1276" s="291"/>
      <c r="BG1276" s="291"/>
    </row>
    <row r="1277" spans="1:59" s="98" customFormat="1">
      <c r="B1277" s="99"/>
      <c r="C1277" s="99"/>
      <c r="D1277" s="99"/>
      <c r="E1277" s="99"/>
      <c r="F1277" s="99"/>
      <c r="G1277" s="99"/>
      <c r="H1277" s="99"/>
      <c r="I1277" s="99"/>
      <c r="J1277" s="99"/>
      <c r="K1277" s="100"/>
      <c r="L1277" s="101"/>
      <c r="M1277" s="101"/>
      <c r="O1277" s="145"/>
      <c r="P1277" s="145"/>
      <c r="Q1277" s="145"/>
      <c r="R1277" s="145"/>
      <c r="S1277" s="101"/>
      <c r="T1277" s="116"/>
      <c r="U1277" s="116"/>
      <c r="V1277" s="116"/>
      <c r="W1277" s="116"/>
      <c r="X1277" s="116"/>
      <c r="AG1277" s="81"/>
      <c r="AH1277" s="81"/>
      <c r="AI1277" s="81"/>
      <c r="AJ1277" s="80"/>
      <c r="AK1277" s="80"/>
      <c r="AL1277" s="80"/>
      <c r="AN1277" s="81"/>
      <c r="AO1277" s="81"/>
      <c r="AP1277" s="81"/>
      <c r="AQ1277" s="80"/>
      <c r="AR1277" s="80"/>
      <c r="AS1277" s="80"/>
      <c r="AU1277" s="81"/>
      <c r="AV1277" s="81"/>
      <c r="AW1277" s="81"/>
      <c r="AX1277" s="80"/>
      <c r="AY1277" s="80"/>
      <c r="AZ1277" s="80"/>
      <c r="BB1277" s="81"/>
      <c r="BC1277" s="81"/>
      <c r="BD1277" s="81"/>
      <c r="BE1277" s="80"/>
      <c r="BF1277" s="80"/>
      <c r="BG1277" s="80"/>
    </row>
    <row r="1278" spans="1:59" s="98" customFormat="1">
      <c r="A1278" s="313" t="s">
        <v>448</v>
      </c>
      <c r="B1278" s="313"/>
      <c r="C1278" s="314" t="s">
        <v>300</v>
      </c>
      <c r="D1278" s="314"/>
      <c r="E1278" s="314"/>
      <c r="F1278" s="314"/>
      <c r="G1278" s="314"/>
      <c r="H1278" s="314"/>
      <c r="I1278" s="314"/>
      <c r="J1278" s="314"/>
      <c r="K1278" s="314"/>
      <c r="L1278" s="314"/>
      <c r="M1278" s="314"/>
      <c r="N1278" s="314"/>
      <c r="O1278" s="314"/>
      <c r="P1278" s="150"/>
      <c r="Q1278" s="150"/>
      <c r="R1278" s="150"/>
      <c r="T1278" s="119"/>
      <c r="U1278" s="116"/>
      <c r="V1278" s="116"/>
      <c r="W1278" s="116"/>
      <c r="X1278" s="116"/>
      <c r="AG1278" s="81"/>
      <c r="AH1278" s="81"/>
      <c r="AI1278" s="81"/>
      <c r="AJ1278" s="80"/>
      <c r="AK1278" s="80"/>
      <c r="AL1278" s="80"/>
      <c r="AN1278" s="81"/>
      <c r="AO1278" s="81"/>
      <c r="AP1278" s="81"/>
      <c r="AQ1278" s="80"/>
      <c r="AR1278" s="80"/>
      <c r="AS1278" s="80"/>
      <c r="AU1278" s="81"/>
      <c r="AV1278" s="81"/>
      <c r="AW1278" s="81"/>
      <c r="AX1278" s="80"/>
      <c r="AY1278" s="80"/>
      <c r="AZ1278" s="80"/>
      <c r="BB1278" s="81"/>
      <c r="BC1278" s="81"/>
      <c r="BD1278" s="81"/>
      <c r="BE1278" s="80"/>
      <c r="BF1278" s="80"/>
      <c r="BG1278" s="80"/>
    </row>
    <row r="1279" spans="1:59" s="98" customFormat="1">
      <c r="A1279" s="99"/>
      <c r="B1279" s="312" t="s">
        <v>301</v>
      </c>
      <c r="C1279" s="312"/>
      <c r="D1279" s="312"/>
      <c r="E1279" s="312"/>
      <c r="F1279" s="312"/>
      <c r="G1279" s="312"/>
      <c r="H1279" s="312"/>
      <c r="I1279" s="312"/>
      <c r="J1279" s="312"/>
      <c r="K1279" s="312"/>
      <c r="L1279" s="312"/>
      <c r="M1279" s="312"/>
      <c r="N1279" s="312"/>
      <c r="O1279" s="312"/>
      <c r="P1279" s="312"/>
      <c r="Q1279" s="312"/>
      <c r="R1279" s="312"/>
      <c r="S1279" s="312"/>
      <c r="T1279" s="312"/>
      <c r="U1279" s="116"/>
      <c r="V1279" s="116"/>
      <c r="W1279" s="116"/>
      <c r="X1279" s="116"/>
      <c r="AG1279" s="81"/>
      <c r="AH1279" s="81"/>
      <c r="AI1279" s="81"/>
      <c r="AJ1279" s="80"/>
      <c r="AK1279" s="80"/>
      <c r="AL1279" s="80"/>
      <c r="AN1279" s="81"/>
      <c r="AO1279" s="81"/>
      <c r="AP1279" s="81"/>
      <c r="AQ1279" s="80"/>
      <c r="AR1279" s="80"/>
      <c r="AS1279" s="80"/>
      <c r="AU1279" s="81"/>
      <c r="AV1279" s="81"/>
      <c r="AW1279" s="81"/>
      <c r="AX1279" s="80"/>
      <c r="AY1279" s="80"/>
      <c r="AZ1279" s="80"/>
      <c r="BB1279" s="81"/>
      <c r="BC1279" s="81"/>
      <c r="BD1279" s="81"/>
      <c r="BE1279" s="80"/>
      <c r="BF1279" s="80"/>
      <c r="BG1279" s="80"/>
    </row>
    <row r="1280" spans="1:59" s="98" customFormat="1">
      <c r="A1280" s="99"/>
      <c r="B1280" s="312"/>
      <c r="C1280" s="312"/>
      <c r="D1280" s="312"/>
      <c r="E1280" s="312"/>
      <c r="F1280" s="312"/>
      <c r="G1280" s="312"/>
      <c r="H1280" s="312"/>
      <c r="I1280" s="312"/>
      <c r="J1280" s="312"/>
      <c r="K1280" s="312"/>
      <c r="L1280" s="312"/>
      <c r="M1280" s="312"/>
      <c r="N1280" s="312"/>
      <c r="O1280" s="312"/>
      <c r="P1280" s="312"/>
      <c r="Q1280" s="312"/>
      <c r="R1280" s="312"/>
      <c r="S1280" s="312"/>
      <c r="T1280" s="312"/>
      <c r="U1280" s="116"/>
      <c r="V1280" s="116"/>
      <c r="W1280" s="116"/>
      <c r="X1280" s="116"/>
      <c r="AG1280" s="81"/>
      <c r="AH1280" s="81"/>
      <c r="AI1280" s="81"/>
      <c r="AJ1280" s="80"/>
      <c r="AK1280" s="80"/>
      <c r="AL1280" s="80"/>
      <c r="AN1280" s="81"/>
      <c r="AO1280" s="81"/>
      <c r="AP1280" s="81"/>
      <c r="AQ1280" s="80"/>
      <c r="AR1280" s="80"/>
      <c r="AS1280" s="80"/>
      <c r="AU1280" s="81"/>
      <c r="AV1280" s="81"/>
      <c r="AW1280" s="81"/>
      <c r="AX1280" s="80"/>
      <c r="AY1280" s="80"/>
      <c r="AZ1280" s="80"/>
      <c r="BB1280" s="81"/>
      <c r="BC1280" s="81"/>
      <c r="BD1280" s="81"/>
      <c r="BE1280" s="80"/>
      <c r="BF1280" s="80"/>
      <c r="BG1280" s="80"/>
    </row>
    <row r="1281" spans="1:59" s="98" customFormat="1">
      <c r="A1281" s="99"/>
      <c r="B1281" s="312"/>
      <c r="C1281" s="312"/>
      <c r="D1281" s="312"/>
      <c r="E1281" s="312"/>
      <c r="F1281" s="312"/>
      <c r="G1281" s="312"/>
      <c r="H1281" s="312"/>
      <c r="I1281" s="312"/>
      <c r="J1281" s="312"/>
      <c r="K1281" s="312"/>
      <c r="L1281" s="312"/>
      <c r="M1281" s="312"/>
      <c r="N1281" s="312"/>
      <c r="O1281" s="312"/>
      <c r="P1281" s="312"/>
      <c r="Q1281" s="312"/>
      <c r="R1281" s="312"/>
      <c r="S1281" s="312"/>
      <c r="T1281" s="312"/>
      <c r="U1281" s="116"/>
      <c r="V1281" s="116"/>
      <c r="W1281" s="116"/>
      <c r="X1281" s="116"/>
      <c r="AG1281" s="81"/>
      <c r="AH1281" s="81"/>
      <c r="AI1281" s="81"/>
      <c r="AJ1281" s="80"/>
      <c r="AK1281" s="80"/>
      <c r="AL1281" s="80"/>
      <c r="AN1281" s="81"/>
      <c r="AO1281" s="81"/>
      <c r="AP1281" s="81"/>
      <c r="AQ1281" s="80"/>
      <c r="AR1281" s="80"/>
      <c r="AS1281" s="80"/>
      <c r="AU1281" s="81"/>
      <c r="AV1281" s="81"/>
      <c r="AW1281" s="81"/>
      <c r="AX1281" s="80"/>
      <c r="AY1281" s="80"/>
      <c r="AZ1281" s="80"/>
      <c r="BB1281" s="81"/>
      <c r="BC1281" s="81"/>
      <c r="BD1281" s="81"/>
      <c r="BE1281" s="80"/>
      <c r="BF1281" s="80"/>
      <c r="BG1281" s="80"/>
    </row>
    <row r="1282" spans="1:59" s="98" customFormat="1">
      <c r="A1282" s="99"/>
      <c r="B1282" s="312"/>
      <c r="C1282" s="312"/>
      <c r="D1282" s="312"/>
      <c r="E1282" s="312"/>
      <c r="F1282" s="312"/>
      <c r="G1282" s="312"/>
      <c r="H1282" s="312"/>
      <c r="I1282" s="312"/>
      <c r="J1282" s="312"/>
      <c r="K1282" s="312"/>
      <c r="L1282" s="312"/>
      <c r="M1282" s="312"/>
      <c r="N1282" s="312"/>
      <c r="O1282" s="312"/>
      <c r="P1282" s="312"/>
      <c r="Q1282" s="312"/>
      <c r="R1282" s="312"/>
      <c r="S1282" s="312"/>
      <c r="T1282" s="312"/>
      <c r="U1282" s="116"/>
      <c r="V1282" s="116"/>
      <c r="W1282" s="116"/>
      <c r="X1282" s="116"/>
      <c r="AG1282" s="81"/>
      <c r="AH1282" s="81"/>
      <c r="AI1282" s="81"/>
      <c r="AJ1282" s="80"/>
      <c r="AK1282" s="80"/>
      <c r="AL1282" s="80"/>
      <c r="AN1282" s="81"/>
      <c r="AO1282" s="81"/>
      <c r="AP1282" s="81"/>
      <c r="AQ1282" s="80"/>
      <c r="AR1282" s="80"/>
      <c r="AS1282" s="80"/>
      <c r="AU1282" s="81"/>
      <c r="AV1282" s="81"/>
      <c r="AW1282" s="81"/>
      <c r="AX1282" s="80"/>
      <c r="AY1282" s="80"/>
      <c r="AZ1282" s="80"/>
      <c r="BB1282" s="81"/>
      <c r="BC1282" s="81"/>
      <c r="BD1282" s="81"/>
      <c r="BE1282" s="80"/>
      <c r="BF1282" s="80"/>
      <c r="BG1282" s="80"/>
    </row>
    <row r="1283" spans="1:59" s="98" customFormat="1">
      <c r="B1283" s="312"/>
      <c r="C1283" s="312"/>
      <c r="D1283" s="312"/>
      <c r="E1283" s="312"/>
      <c r="F1283" s="312"/>
      <c r="G1283" s="312"/>
      <c r="H1283" s="312"/>
      <c r="I1283" s="312"/>
      <c r="J1283" s="312"/>
      <c r="K1283" s="312"/>
      <c r="L1283" s="312"/>
      <c r="M1283" s="312"/>
      <c r="N1283" s="312"/>
      <c r="O1283" s="312"/>
      <c r="P1283" s="312"/>
      <c r="Q1283" s="312"/>
      <c r="R1283" s="312"/>
      <c r="S1283" s="312"/>
      <c r="T1283" s="312"/>
      <c r="U1283" s="116"/>
      <c r="V1283" s="116"/>
      <c r="W1283" s="116"/>
      <c r="X1283" s="116"/>
      <c r="AG1283" s="81"/>
      <c r="AH1283" s="81"/>
      <c r="AI1283" s="81"/>
      <c r="AJ1283" s="80"/>
      <c r="AK1283" s="80"/>
      <c r="AL1283" s="80"/>
      <c r="AN1283" s="81"/>
      <c r="AO1283" s="81"/>
      <c r="AP1283" s="81"/>
      <c r="AQ1283" s="80"/>
      <c r="AR1283" s="80"/>
      <c r="AS1283" s="80"/>
      <c r="AU1283" s="81"/>
      <c r="AV1283" s="81"/>
      <c r="AW1283" s="81"/>
      <c r="AX1283" s="80"/>
      <c r="AY1283" s="80"/>
      <c r="AZ1283" s="80"/>
      <c r="BB1283" s="81"/>
      <c r="BC1283" s="81"/>
      <c r="BD1283" s="81"/>
      <c r="BE1283" s="80"/>
      <c r="BF1283" s="80"/>
      <c r="BG1283" s="80"/>
    </row>
    <row r="1284" spans="1:59" s="98" customFormat="1">
      <c r="B1284" s="291"/>
      <c r="C1284" s="291"/>
      <c r="D1284" s="291"/>
      <c r="E1284" s="291"/>
      <c r="F1284" s="291"/>
      <c r="G1284" s="291"/>
      <c r="H1284" s="291"/>
      <c r="I1284" s="315" t="s">
        <v>183</v>
      </c>
      <c r="J1284" s="315"/>
      <c r="K1284" s="316">
        <v>3</v>
      </c>
      <c r="L1284" s="316"/>
      <c r="M1284" s="316"/>
      <c r="O1284" s="308"/>
      <c r="P1284" s="308"/>
      <c r="Q1284" s="308"/>
      <c r="R1284" s="308"/>
      <c r="S1284" s="101" t="s">
        <v>107</v>
      </c>
      <c r="T1284" s="309">
        <f>K1284*O1284</f>
        <v>0</v>
      </c>
      <c r="U1284" s="309"/>
      <c r="V1284" s="309"/>
      <c r="W1284" s="309"/>
      <c r="X1284" s="309"/>
      <c r="AG1284" s="81"/>
      <c r="AH1284" s="81"/>
      <c r="AI1284" s="81"/>
      <c r="AJ1284" s="80"/>
      <c r="AK1284" s="80"/>
      <c r="AL1284" s="80"/>
      <c r="AN1284" s="81"/>
      <c r="AO1284" s="81"/>
      <c r="AP1284" s="81"/>
      <c r="AQ1284" s="80"/>
      <c r="AR1284" s="80"/>
      <c r="AS1284" s="80"/>
      <c r="AU1284" s="81"/>
      <c r="AV1284" s="81"/>
      <c r="AW1284" s="81"/>
      <c r="AX1284" s="80"/>
      <c r="AY1284" s="80"/>
      <c r="AZ1284" s="80"/>
      <c r="BB1284" s="81"/>
      <c r="BC1284" s="81"/>
      <c r="BD1284" s="81"/>
      <c r="BE1284" s="80"/>
      <c r="BF1284" s="80"/>
      <c r="BG1284" s="80"/>
    </row>
    <row r="1285" spans="1:59" s="98" customFormat="1">
      <c r="B1285" s="99"/>
      <c r="C1285" s="99"/>
      <c r="D1285" s="99"/>
      <c r="E1285" s="99"/>
      <c r="F1285" s="99"/>
      <c r="G1285" s="99"/>
      <c r="H1285" s="99"/>
      <c r="I1285" s="99"/>
      <c r="J1285" s="99"/>
      <c r="K1285" s="100"/>
      <c r="L1285" s="101"/>
      <c r="M1285" s="101"/>
      <c r="O1285" s="145"/>
      <c r="P1285" s="145"/>
      <c r="Q1285" s="145"/>
      <c r="R1285" s="145"/>
      <c r="S1285" s="101"/>
      <c r="T1285" s="116"/>
      <c r="U1285" s="116"/>
      <c r="V1285" s="116"/>
      <c r="W1285" s="116"/>
      <c r="X1285" s="116"/>
      <c r="AG1285" s="81"/>
      <c r="AH1285" s="81"/>
      <c r="AI1285" s="81"/>
      <c r="AJ1285" s="80"/>
      <c r="AK1285" s="80"/>
      <c r="AL1285" s="80"/>
      <c r="AN1285" s="81"/>
      <c r="AO1285" s="81"/>
      <c r="AP1285" s="81"/>
      <c r="AQ1285" s="80"/>
      <c r="AR1285" s="80"/>
      <c r="AS1285" s="80"/>
      <c r="AU1285" s="81"/>
      <c r="AV1285" s="81"/>
      <c r="AW1285" s="81"/>
      <c r="AX1285" s="80"/>
      <c r="AY1285" s="80"/>
      <c r="AZ1285" s="80"/>
      <c r="BB1285" s="81"/>
      <c r="BC1285" s="81"/>
      <c r="BD1285" s="81"/>
      <c r="BE1285" s="80"/>
      <c r="BF1285" s="80"/>
      <c r="BG1285" s="80"/>
    </row>
    <row r="1286" spans="1:59" s="98" customFormat="1">
      <c r="A1286" s="313" t="s">
        <v>449</v>
      </c>
      <c r="B1286" s="313"/>
      <c r="C1286" s="314" t="s">
        <v>302</v>
      </c>
      <c r="D1286" s="314"/>
      <c r="E1286" s="314"/>
      <c r="F1286" s="314"/>
      <c r="G1286" s="314"/>
      <c r="H1286" s="314"/>
      <c r="I1286" s="314"/>
      <c r="J1286" s="314"/>
      <c r="K1286" s="314"/>
      <c r="L1286" s="314"/>
      <c r="M1286" s="314"/>
      <c r="N1286" s="314"/>
      <c r="O1286" s="314"/>
      <c r="P1286" s="150"/>
      <c r="Q1286" s="150"/>
      <c r="R1286" s="150"/>
      <c r="T1286" s="119"/>
      <c r="U1286" s="116"/>
      <c r="V1286" s="116"/>
      <c r="W1286" s="116"/>
      <c r="X1286" s="116"/>
      <c r="AG1286" s="81"/>
      <c r="AH1286" s="81"/>
      <c r="AI1286" s="81"/>
      <c r="AJ1286" s="80"/>
      <c r="AK1286" s="80"/>
      <c r="AL1286" s="80"/>
      <c r="AN1286" s="81"/>
      <c r="AO1286" s="81"/>
      <c r="AP1286" s="81"/>
      <c r="AQ1286" s="80"/>
      <c r="AR1286" s="80"/>
      <c r="AS1286" s="80"/>
      <c r="AU1286" s="81"/>
      <c r="AV1286" s="81"/>
      <c r="AW1286" s="81"/>
      <c r="AX1286" s="80"/>
      <c r="AY1286" s="80"/>
      <c r="AZ1286" s="80"/>
      <c r="BB1286" s="81"/>
      <c r="BC1286" s="81"/>
      <c r="BD1286" s="81"/>
      <c r="BE1286" s="80"/>
      <c r="BF1286" s="80"/>
      <c r="BG1286" s="80"/>
    </row>
    <row r="1287" spans="1:59" s="98" customFormat="1" ht="15.75" customHeight="1">
      <c r="A1287" s="99"/>
      <c r="B1287" s="312" t="s">
        <v>303</v>
      </c>
      <c r="C1287" s="312"/>
      <c r="D1287" s="312"/>
      <c r="E1287" s="312"/>
      <c r="F1287" s="312"/>
      <c r="G1287" s="312"/>
      <c r="H1287" s="312"/>
      <c r="I1287" s="312"/>
      <c r="J1287" s="312"/>
      <c r="K1287" s="312"/>
      <c r="L1287" s="312"/>
      <c r="M1287" s="312"/>
      <c r="N1287" s="312"/>
      <c r="O1287" s="312"/>
      <c r="P1287" s="312"/>
      <c r="Q1287" s="312"/>
      <c r="R1287" s="312"/>
      <c r="S1287" s="312"/>
      <c r="T1287" s="312"/>
      <c r="U1287" s="116"/>
      <c r="V1287" s="116"/>
      <c r="W1287" s="116"/>
      <c r="X1287" s="116"/>
      <c r="AG1287" s="81"/>
      <c r="AH1287" s="81"/>
      <c r="AI1287" s="81"/>
      <c r="AJ1287" s="80"/>
      <c r="AK1287" s="80"/>
      <c r="AL1287" s="80"/>
      <c r="AN1287" s="81"/>
      <c r="AO1287" s="81"/>
      <c r="AP1287" s="81"/>
      <c r="AQ1287" s="80"/>
      <c r="AR1287" s="80"/>
      <c r="AS1287" s="80"/>
      <c r="AU1287" s="81"/>
      <c r="AV1287" s="81"/>
      <c r="AW1287" s="81"/>
      <c r="AX1287" s="80"/>
      <c r="AY1287" s="80"/>
      <c r="AZ1287" s="80"/>
      <c r="BB1287" s="81"/>
      <c r="BC1287" s="81"/>
      <c r="BD1287" s="81"/>
      <c r="BE1287" s="80"/>
      <c r="BF1287" s="80"/>
      <c r="BG1287" s="80"/>
    </row>
    <row r="1288" spans="1:59" s="98" customFormat="1">
      <c r="A1288" s="99"/>
      <c r="B1288" s="312"/>
      <c r="C1288" s="312"/>
      <c r="D1288" s="312"/>
      <c r="E1288" s="312"/>
      <c r="F1288" s="312"/>
      <c r="G1288" s="312"/>
      <c r="H1288" s="312"/>
      <c r="I1288" s="312"/>
      <c r="J1288" s="312"/>
      <c r="K1288" s="312"/>
      <c r="L1288" s="312"/>
      <c r="M1288" s="312"/>
      <c r="N1288" s="312"/>
      <c r="O1288" s="312"/>
      <c r="P1288" s="312"/>
      <c r="Q1288" s="312"/>
      <c r="R1288" s="312"/>
      <c r="S1288" s="312"/>
      <c r="T1288" s="312"/>
      <c r="U1288" s="116"/>
      <c r="V1288" s="116"/>
      <c r="W1288" s="116"/>
      <c r="X1288" s="116"/>
      <c r="AG1288" s="81"/>
      <c r="AH1288" s="81"/>
      <c r="AI1288" s="81"/>
      <c r="AJ1288" s="80"/>
      <c r="AK1288" s="80"/>
      <c r="AL1288" s="80"/>
      <c r="AN1288" s="81"/>
      <c r="AO1288" s="81"/>
      <c r="AP1288" s="81"/>
      <c r="AQ1288" s="80"/>
      <c r="AR1288" s="80"/>
      <c r="AS1288" s="80"/>
      <c r="AU1288" s="81"/>
      <c r="AV1288" s="81"/>
      <c r="AW1288" s="81"/>
      <c r="AX1288" s="80"/>
      <c r="AY1288" s="80"/>
      <c r="AZ1288" s="80"/>
      <c r="BB1288" s="81"/>
      <c r="BC1288" s="81"/>
      <c r="BD1288" s="81"/>
      <c r="BE1288" s="80"/>
      <c r="BF1288" s="80"/>
      <c r="BG1288" s="80"/>
    </row>
    <row r="1289" spans="1:59" s="98" customFormat="1">
      <c r="A1289" s="99"/>
      <c r="B1289" s="312"/>
      <c r="C1289" s="312"/>
      <c r="D1289" s="312"/>
      <c r="E1289" s="312"/>
      <c r="F1289" s="312"/>
      <c r="G1289" s="312"/>
      <c r="H1289" s="312"/>
      <c r="I1289" s="312"/>
      <c r="J1289" s="312"/>
      <c r="K1289" s="312"/>
      <c r="L1289" s="312"/>
      <c r="M1289" s="312"/>
      <c r="N1289" s="312"/>
      <c r="O1289" s="312"/>
      <c r="P1289" s="312"/>
      <c r="Q1289" s="312"/>
      <c r="R1289" s="312"/>
      <c r="S1289" s="312"/>
      <c r="T1289" s="312"/>
      <c r="U1289" s="116"/>
      <c r="V1289" s="116"/>
      <c r="W1289" s="116"/>
      <c r="X1289" s="116"/>
      <c r="AG1289" s="81"/>
      <c r="AH1289" s="81"/>
      <c r="AI1289" s="81"/>
      <c r="AJ1289" s="80"/>
      <c r="AK1289" s="80"/>
      <c r="AL1289" s="80"/>
      <c r="AN1289" s="81"/>
      <c r="AO1289" s="81"/>
      <c r="AP1289" s="81"/>
      <c r="AQ1289" s="80"/>
      <c r="AR1289" s="80"/>
      <c r="AS1289" s="80"/>
      <c r="AU1289" s="81"/>
      <c r="AV1289" s="81"/>
      <c r="AW1289" s="81"/>
      <c r="AX1289" s="80"/>
      <c r="AY1289" s="80"/>
      <c r="AZ1289" s="80"/>
      <c r="BB1289" s="81"/>
      <c r="BC1289" s="81"/>
      <c r="BD1289" s="81"/>
      <c r="BE1289" s="80"/>
      <c r="BF1289" s="80"/>
      <c r="BG1289" s="80"/>
    </row>
    <row r="1290" spans="1:59" s="98" customFormat="1">
      <c r="A1290" s="99"/>
      <c r="B1290" s="312"/>
      <c r="C1290" s="312"/>
      <c r="D1290" s="312"/>
      <c r="E1290" s="312"/>
      <c r="F1290" s="312"/>
      <c r="G1290" s="312"/>
      <c r="H1290" s="312"/>
      <c r="I1290" s="312"/>
      <c r="J1290" s="312"/>
      <c r="K1290" s="312"/>
      <c r="L1290" s="312"/>
      <c r="M1290" s="312"/>
      <c r="N1290" s="312"/>
      <c r="O1290" s="312"/>
      <c r="P1290" s="312"/>
      <c r="Q1290" s="312"/>
      <c r="R1290" s="312"/>
      <c r="S1290" s="312"/>
      <c r="T1290" s="312"/>
      <c r="U1290" s="116"/>
      <c r="V1290" s="116"/>
      <c r="W1290" s="116"/>
      <c r="X1290" s="116"/>
      <c r="AG1290" s="81"/>
      <c r="AH1290" s="81"/>
      <c r="AI1290" s="81"/>
      <c r="AJ1290" s="80"/>
      <c r="AK1290" s="80"/>
      <c r="AL1290" s="80"/>
      <c r="AN1290" s="81"/>
      <c r="AO1290" s="81"/>
      <c r="AP1290" s="81"/>
      <c r="AQ1290" s="80"/>
      <c r="AR1290" s="80"/>
      <c r="AS1290" s="80"/>
      <c r="AU1290" s="81"/>
      <c r="AV1290" s="81"/>
      <c r="AW1290" s="81"/>
      <c r="AX1290" s="80"/>
      <c r="AY1290" s="80"/>
      <c r="AZ1290" s="80"/>
      <c r="BB1290" s="81"/>
      <c r="BC1290" s="81"/>
      <c r="BD1290" s="81"/>
      <c r="BE1290" s="80"/>
      <c r="BF1290" s="80"/>
      <c r="BG1290" s="80"/>
    </row>
    <row r="1291" spans="1:59" s="98" customFormat="1">
      <c r="B1291" s="291"/>
      <c r="C1291" s="291"/>
      <c r="D1291" s="291"/>
      <c r="E1291" s="291"/>
      <c r="F1291" s="291"/>
      <c r="G1291" s="291"/>
      <c r="H1291" s="291"/>
      <c r="I1291" s="315" t="s">
        <v>183</v>
      </c>
      <c r="J1291" s="315"/>
      <c r="K1291" s="316">
        <v>3</v>
      </c>
      <c r="L1291" s="316"/>
      <c r="M1291" s="316"/>
      <c r="O1291" s="308"/>
      <c r="P1291" s="308"/>
      <c r="Q1291" s="308"/>
      <c r="R1291" s="308"/>
      <c r="S1291" s="101" t="s">
        <v>107</v>
      </c>
      <c r="T1291" s="309">
        <f>K1291*O1291</f>
        <v>0</v>
      </c>
      <c r="U1291" s="309"/>
      <c r="V1291" s="309"/>
      <c r="W1291" s="309"/>
      <c r="X1291" s="309"/>
      <c r="AG1291" s="81"/>
      <c r="AH1291" s="81"/>
      <c r="AI1291" s="81"/>
      <c r="AJ1291" s="80"/>
      <c r="AK1291" s="80"/>
      <c r="AL1291" s="80"/>
      <c r="AN1291" s="81"/>
      <c r="AO1291" s="81"/>
      <c r="AP1291" s="81"/>
      <c r="AQ1291" s="80"/>
      <c r="AR1291" s="80"/>
      <c r="AS1291" s="80"/>
      <c r="AU1291" s="81"/>
      <c r="AV1291" s="81"/>
      <c r="AW1291" s="81"/>
      <c r="AX1291" s="80"/>
      <c r="AY1291" s="80"/>
      <c r="AZ1291" s="80"/>
      <c r="BB1291" s="81"/>
      <c r="BC1291" s="81"/>
      <c r="BD1291" s="81"/>
      <c r="BE1291" s="80"/>
      <c r="BF1291" s="80"/>
      <c r="BG1291" s="80"/>
    </row>
    <row r="1292" spans="1:59" s="98" customFormat="1">
      <c r="B1292" s="99"/>
      <c r="C1292" s="99"/>
      <c r="D1292" s="99"/>
      <c r="E1292" s="99"/>
      <c r="F1292" s="99"/>
      <c r="G1292" s="99"/>
      <c r="H1292" s="99"/>
      <c r="I1292" s="99"/>
      <c r="J1292" s="99"/>
      <c r="K1292" s="100"/>
      <c r="L1292" s="101"/>
      <c r="M1292" s="101"/>
      <c r="O1292" s="145"/>
      <c r="P1292" s="145"/>
      <c r="Q1292" s="145"/>
      <c r="R1292" s="145"/>
      <c r="S1292" s="101"/>
      <c r="T1292" s="116"/>
      <c r="U1292" s="116"/>
      <c r="V1292" s="116"/>
      <c r="W1292" s="116"/>
      <c r="X1292" s="116"/>
      <c r="AG1292" s="81"/>
      <c r="AH1292" s="81"/>
      <c r="AI1292" s="81"/>
      <c r="AJ1292" s="80"/>
      <c r="AK1292" s="80"/>
      <c r="AL1292" s="80"/>
      <c r="AN1292" s="81"/>
      <c r="AO1292" s="81"/>
      <c r="AP1292" s="81"/>
      <c r="AQ1292" s="80"/>
      <c r="AR1292" s="80"/>
      <c r="AS1292" s="80"/>
      <c r="AU1292" s="81"/>
      <c r="AV1292" s="81"/>
      <c r="AW1292" s="81"/>
      <c r="AX1292" s="80"/>
      <c r="AY1292" s="80"/>
      <c r="AZ1292" s="80"/>
      <c r="BB1292" s="81"/>
      <c r="BC1292" s="81"/>
      <c r="BD1292" s="81"/>
      <c r="BE1292" s="80"/>
      <c r="BF1292" s="80"/>
      <c r="BG1292" s="80"/>
    </row>
    <row r="1293" spans="1:59" s="98" customFormat="1">
      <c r="A1293" s="313" t="s">
        <v>450</v>
      </c>
      <c r="B1293" s="313"/>
      <c r="C1293" s="314" t="s">
        <v>452</v>
      </c>
      <c r="D1293" s="314"/>
      <c r="E1293" s="314"/>
      <c r="F1293" s="314"/>
      <c r="G1293" s="314"/>
      <c r="H1293" s="314"/>
      <c r="I1293" s="314"/>
      <c r="J1293" s="314"/>
      <c r="K1293" s="314"/>
      <c r="L1293" s="314"/>
      <c r="M1293" s="314"/>
      <c r="N1293" s="314"/>
      <c r="O1293" s="314"/>
      <c r="P1293" s="150"/>
      <c r="Q1293" s="150"/>
      <c r="R1293" s="150"/>
      <c r="T1293" s="119"/>
      <c r="U1293" s="116"/>
      <c r="V1293" s="116"/>
      <c r="W1293" s="116"/>
      <c r="X1293" s="116"/>
      <c r="AG1293" s="81"/>
      <c r="AH1293" s="81"/>
      <c r="AI1293" s="81"/>
      <c r="AJ1293" s="80"/>
      <c r="AK1293" s="80"/>
      <c r="AL1293" s="80"/>
      <c r="AN1293" s="81"/>
      <c r="AO1293" s="81"/>
      <c r="AP1293" s="81"/>
      <c r="AQ1293" s="80"/>
      <c r="AR1293" s="80"/>
      <c r="AS1293" s="80"/>
      <c r="AU1293" s="81"/>
      <c r="AV1293" s="81"/>
      <c r="AW1293" s="81"/>
      <c r="AX1293" s="80"/>
      <c r="AY1293" s="80"/>
      <c r="AZ1293" s="80"/>
      <c r="BB1293" s="81"/>
      <c r="BC1293" s="81"/>
      <c r="BD1293" s="81"/>
      <c r="BE1293" s="80"/>
      <c r="BF1293" s="80"/>
      <c r="BG1293" s="80"/>
    </row>
    <row r="1294" spans="1:59" s="98" customFormat="1" ht="15.75" customHeight="1">
      <c r="A1294" s="185"/>
      <c r="B1294" s="312" t="s">
        <v>453</v>
      </c>
      <c r="C1294" s="312"/>
      <c r="D1294" s="312"/>
      <c r="E1294" s="312"/>
      <c r="F1294" s="312"/>
      <c r="G1294" s="312"/>
      <c r="H1294" s="312"/>
      <c r="I1294" s="312"/>
      <c r="J1294" s="312"/>
      <c r="K1294" s="312"/>
      <c r="L1294" s="312"/>
      <c r="M1294" s="312"/>
      <c r="N1294" s="312"/>
      <c r="O1294" s="312"/>
      <c r="P1294" s="312"/>
      <c r="Q1294" s="312"/>
      <c r="R1294" s="312"/>
      <c r="S1294" s="312"/>
      <c r="T1294" s="312"/>
      <c r="U1294" s="116"/>
      <c r="V1294" s="116"/>
      <c r="W1294" s="116"/>
      <c r="X1294" s="116"/>
      <c r="AG1294" s="81"/>
      <c r="AH1294" s="81"/>
      <c r="AI1294" s="81"/>
      <c r="AJ1294" s="80"/>
      <c r="AK1294" s="80"/>
      <c r="AL1294" s="80"/>
      <c r="AN1294" s="81"/>
      <c r="AO1294" s="81"/>
      <c r="AP1294" s="81"/>
      <c r="AQ1294" s="80"/>
      <c r="AR1294" s="80"/>
      <c r="AS1294" s="80"/>
      <c r="AU1294" s="81"/>
      <c r="AV1294" s="81"/>
      <c r="AW1294" s="81"/>
      <c r="AX1294" s="80"/>
      <c r="AY1294" s="80"/>
      <c r="AZ1294" s="80"/>
      <c r="BB1294" s="81"/>
      <c r="BC1294" s="81"/>
      <c r="BD1294" s="81"/>
      <c r="BE1294" s="80"/>
      <c r="BF1294" s="80"/>
      <c r="BG1294" s="80"/>
    </row>
    <row r="1295" spans="1:59" s="98" customFormat="1">
      <c r="A1295" s="185"/>
      <c r="B1295" s="312"/>
      <c r="C1295" s="312"/>
      <c r="D1295" s="312"/>
      <c r="E1295" s="312"/>
      <c r="F1295" s="312"/>
      <c r="G1295" s="312"/>
      <c r="H1295" s="312"/>
      <c r="I1295" s="312"/>
      <c r="J1295" s="312"/>
      <c r="K1295" s="312"/>
      <c r="L1295" s="312"/>
      <c r="M1295" s="312"/>
      <c r="N1295" s="312"/>
      <c r="O1295" s="312"/>
      <c r="P1295" s="312"/>
      <c r="Q1295" s="312"/>
      <c r="R1295" s="312"/>
      <c r="S1295" s="312"/>
      <c r="T1295" s="312"/>
      <c r="U1295" s="116"/>
      <c r="V1295" s="116"/>
      <c r="W1295" s="116"/>
      <c r="X1295" s="116"/>
      <c r="AG1295" s="81"/>
      <c r="AH1295" s="81"/>
      <c r="AI1295" s="81"/>
      <c r="AJ1295" s="80"/>
      <c r="AK1295" s="80"/>
      <c r="AL1295" s="80"/>
      <c r="AN1295" s="81"/>
      <c r="AO1295" s="81"/>
      <c r="AP1295" s="81"/>
      <c r="AQ1295" s="80"/>
      <c r="AR1295" s="80"/>
      <c r="AS1295" s="80"/>
      <c r="AU1295" s="81"/>
      <c r="AV1295" s="81"/>
      <c r="AW1295" s="81"/>
      <c r="AX1295" s="80"/>
      <c r="AY1295" s="80"/>
      <c r="AZ1295" s="80"/>
      <c r="BB1295" s="81"/>
      <c r="BC1295" s="81"/>
      <c r="BD1295" s="81"/>
      <c r="BE1295" s="80"/>
      <c r="BF1295" s="80"/>
      <c r="BG1295" s="80"/>
    </row>
    <row r="1296" spans="1:59" s="98" customFormat="1">
      <c r="A1296" s="185"/>
      <c r="B1296" s="312"/>
      <c r="C1296" s="312"/>
      <c r="D1296" s="312"/>
      <c r="E1296" s="312"/>
      <c r="F1296" s="312"/>
      <c r="G1296" s="312"/>
      <c r="H1296" s="312"/>
      <c r="I1296" s="312"/>
      <c r="J1296" s="312"/>
      <c r="K1296" s="312"/>
      <c r="L1296" s="312"/>
      <c r="M1296" s="312"/>
      <c r="N1296" s="312"/>
      <c r="O1296" s="312"/>
      <c r="P1296" s="312"/>
      <c r="Q1296" s="312"/>
      <c r="R1296" s="312"/>
      <c r="S1296" s="312"/>
      <c r="T1296" s="312"/>
      <c r="U1296" s="116"/>
      <c r="V1296" s="116"/>
      <c r="W1296" s="116"/>
      <c r="X1296" s="116"/>
      <c r="AG1296" s="81"/>
      <c r="AH1296" s="81"/>
      <c r="AI1296" s="81"/>
      <c r="AJ1296" s="80"/>
      <c r="AK1296" s="80"/>
      <c r="AL1296" s="80"/>
      <c r="AN1296" s="81"/>
      <c r="AO1296" s="81"/>
      <c r="AP1296" s="81"/>
      <c r="AQ1296" s="80"/>
      <c r="AR1296" s="80"/>
      <c r="AS1296" s="80"/>
      <c r="AU1296" s="81"/>
      <c r="AV1296" s="81"/>
      <c r="AW1296" s="81"/>
      <c r="AX1296" s="80"/>
      <c r="AY1296" s="80"/>
      <c r="AZ1296" s="80"/>
      <c r="BB1296" s="81"/>
      <c r="BC1296" s="81"/>
      <c r="BD1296" s="81"/>
      <c r="BE1296" s="80"/>
      <c r="BF1296" s="80"/>
      <c r="BG1296" s="80"/>
    </row>
    <row r="1297" spans="1:59" s="98" customFormat="1">
      <c r="A1297" s="185"/>
      <c r="B1297" s="312"/>
      <c r="C1297" s="312"/>
      <c r="D1297" s="312"/>
      <c r="E1297" s="312"/>
      <c r="F1297" s="312"/>
      <c r="G1297" s="312"/>
      <c r="H1297" s="312"/>
      <c r="I1297" s="312"/>
      <c r="J1297" s="312"/>
      <c r="K1297" s="312"/>
      <c r="L1297" s="312"/>
      <c r="M1297" s="312"/>
      <c r="N1297" s="312"/>
      <c r="O1297" s="312"/>
      <c r="P1297" s="312"/>
      <c r="Q1297" s="312"/>
      <c r="R1297" s="312"/>
      <c r="S1297" s="312"/>
      <c r="T1297" s="312"/>
      <c r="U1297" s="116"/>
      <c r="V1297" s="116"/>
      <c r="W1297" s="116"/>
      <c r="X1297" s="116"/>
      <c r="AG1297" s="81"/>
      <c r="AH1297" s="81"/>
      <c r="AI1297" s="81"/>
      <c r="AJ1297" s="80"/>
      <c r="AK1297" s="80"/>
      <c r="AL1297" s="80"/>
      <c r="AN1297" s="81"/>
      <c r="AO1297" s="81"/>
      <c r="AP1297" s="81"/>
      <c r="AQ1297" s="80"/>
      <c r="AR1297" s="80"/>
      <c r="AS1297" s="80"/>
      <c r="AU1297" s="81"/>
      <c r="AV1297" s="81"/>
      <c r="AW1297" s="81"/>
      <c r="AX1297" s="80"/>
      <c r="AY1297" s="80"/>
      <c r="AZ1297" s="80"/>
      <c r="BB1297" s="81"/>
      <c r="BC1297" s="81"/>
      <c r="BD1297" s="81"/>
      <c r="BE1297" s="80"/>
      <c r="BF1297" s="80"/>
      <c r="BG1297" s="80"/>
    </row>
    <row r="1298" spans="1:59" s="98" customFormat="1">
      <c r="B1298" s="291"/>
      <c r="C1298" s="291"/>
      <c r="D1298" s="291"/>
      <c r="E1298" s="291"/>
      <c r="F1298" s="291"/>
      <c r="G1298" s="291"/>
      <c r="H1298" s="291"/>
      <c r="I1298" s="315" t="s">
        <v>183</v>
      </c>
      <c r="J1298" s="315"/>
      <c r="K1298" s="316">
        <v>2</v>
      </c>
      <c r="L1298" s="316"/>
      <c r="M1298" s="316"/>
      <c r="O1298" s="308"/>
      <c r="P1298" s="308"/>
      <c r="Q1298" s="308"/>
      <c r="R1298" s="308"/>
      <c r="S1298" s="101" t="s">
        <v>107</v>
      </c>
      <c r="T1298" s="309">
        <f>K1298*O1298</f>
        <v>0</v>
      </c>
      <c r="U1298" s="309"/>
      <c r="V1298" s="309"/>
      <c r="W1298" s="309"/>
      <c r="X1298" s="309"/>
      <c r="AG1298" s="81"/>
      <c r="AH1298" s="81"/>
      <c r="AI1298" s="81"/>
      <c r="AJ1298" s="80"/>
      <c r="AK1298" s="80"/>
      <c r="AL1298" s="80"/>
      <c r="AN1298" s="81"/>
      <c r="AO1298" s="81"/>
      <c r="AP1298" s="81"/>
      <c r="AQ1298" s="80"/>
      <c r="AR1298" s="80"/>
      <c r="AS1298" s="80"/>
      <c r="AU1298" s="81"/>
      <c r="AV1298" s="81"/>
      <c r="AW1298" s="81"/>
      <c r="AX1298" s="80"/>
      <c r="AY1298" s="80"/>
      <c r="AZ1298" s="80"/>
      <c r="BB1298" s="81"/>
      <c r="BC1298" s="81"/>
      <c r="BD1298" s="81"/>
      <c r="BE1298" s="80"/>
      <c r="BF1298" s="80"/>
      <c r="BG1298" s="80"/>
    </row>
    <row r="1299" spans="1:59" s="98" customFormat="1">
      <c r="B1299" s="185"/>
      <c r="C1299" s="185"/>
      <c r="D1299" s="185"/>
      <c r="E1299" s="185"/>
      <c r="F1299" s="185"/>
      <c r="G1299" s="185"/>
      <c r="H1299" s="185"/>
      <c r="I1299" s="185"/>
      <c r="J1299" s="185"/>
      <c r="K1299" s="184"/>
      <c r="L1299" s="101"/>
      <c r="M1299" s="101"/>
      <c r="O1299" s="145"/>
      <c r="P1299" s="145"/>
      <c r="Q1299" s="145"/>
      <c r="R1299" s="145"/>
      <c r="S1299" s="101"/>
      <c r="T1299" s="116"/>
      <c r="U1299" s="116"/>
      <c r="V1299" s="116"/>
      <c r="W1299" s="116"/>
      <c r="X1299" s="116"/>
      <c r="AG1299" s="81"/>
      <c r="AH1299" s="81"/>
      <c r="AI1299" s="81"/>
      <c r="AJ1299" s="80"/>
      <c r="AK1299" s="80"/>
      <c r="AL1299" s="80"/>
      <c r="AN1299" s="81"/>
      <c r="AO1299" s="81"/>
      <c r="AP1299" s="81"/>
      <c r="AQ1299" s="80"/>
      <c r="AR1299" s="80"/>
      <c r="AS1299" s="80"/>
      <c r="AU1299" s="81"/>
      <c r="AV1299" s="81"/>
      <c r="AW1299" s="81"/>
      <c r="AX1299" s="80"/>
      <c r="AY1299" s="80"/>
      <c r="AZ1299" s="80"/>
      <c r="BB1299" s="81"/>
      <c r="BC1299" s="81"/>
      <c r="BD1299" s="81"/>
      <c r="BE1299" s="80"/>
      <c r="BF1299" s="80"/>
      <c r="BG1299" s="80"/>
    </row>
    <row r="1300" spans="1:59" s="98" customFormat="1">
      <c r="A1300" s="303" t="s">
        <v>451</v>
      </c>
      <c r="B1300" s="303"/>
      <c r="C1300" s="304" t="s">
        <v>427</v>
      </c>
      <c r="D1300" s="304"/>
      <c r="E1300" s="304"/>
      <c r="F1300" s="304"/>
      <c r="G1300" s="304"/>
      <c r="H1300" s="304"/>
      <c r="I1300" s="304"/>
      <c r="J1300" s="304"/>
      <c r="K1300" s="304"/>
      <c r="L1300" s="304"/>
      <c r="M1300" s="304"/>
      <c r="N1300" s="304"/>
      <c r="O1300" s="304"/>
      <c r="P1300" s="133"/>
      <c r="Q1300" s="133"/>
      <c r="R1300" s="133"/>
      <c r="S1300" s="25"/>
      <c r="T1300" s="114"/>
      <c r="U1300" s="116"/>
      <c r="V1300" s="116"/>
      <c r="W1300" s="116"/>
      <c r="X1300" s="116"/>
      <c r="AG1300" s="81"/>
      <c r="AH1300" s="81"/>
      <c r="AI1300" s="81"/>
      <c r="AJ1300" s="80"/>
      <c r="AK1300" s="80"/>
      <c r="AL1300" s="80"/>
      <c r="AN1300" s="81"/>
      <c r="AO1300" s="81"/>
      <c r="AP1300" s="81"/>
      <c r="AQ1300" s="80"/>
      <c r="AR1300" s="80"/>
      <c r="AS1300" s="80"/>
      <c r="AU1300" s="81"/>
      <c r="AV1300" s="81"/>
      <c r="AW1300" s="81"/>
      <c r="AX1300" s="80"/>
      <c r="AY1300" s="80"/>
      <c r="AZ1300" s="80"/>
      <c r="BB1300" s="81"/>
      <c r="BC1300" s="81"/>
      <c r="BD1300" s="81"/>
      <c r="BE1300" s="80"/>
      <c r="BF1300" s="80"/>
      <c r="BG1300" s="80"/>
    </row>
    <row r="1301" spans="1:59" s="98" customFormat="1">
      <c r="A1301" s="25"/>
      <c r="B1301" s="305" t="s">
        <v>428</v>
      </c>
      <c r="C1301" s="305"/>
      <c r="D1301" s="305"/>
      <c r="E1301" s="305"/>
      <c r="F1301" s="305"/>
      <c r="G1301" s="305"/>
      <c r="H1301" s="305"/>
      <c r="I1301" s="305"/>
      <c r="J1301" s="305"/>
      <c r="K1301" s="305"/>
      <c r="L1301" s="305"/>
      <c r="M1301" s="305"/>
      <c r="N1301" s="305"/>
      <c r="O1301" s="305"/>
      <c r="P1301" s="305"/>
      <c r="Q1301" s="305"/>
      <c r="R1301" s="305"/>
      <c r="S1301" s="305"/>
      <c r="T1301" s="305"/>
      <c r="U1301" s="116"/>
      <c r="V1301" s="116"/>
      <c r="W1301" s="116"/>
      <c r="X1301" s="116"/>
      <c r="AG1301" s="81"/>
      <c r="AH1301" s="81"/>
      <c r="AI1301" s="81"/>
      <c r="AJ1301" s="80"/>
      <c r="AK1301" s="80"/>
      <c r="AL1301" s="80"/>
      <c r="AN1301" s="81"/>
      <c r="AO1301" s="81"/>
      <c r="AP1301" s="81"/>
      <c r="AQ1301" s="80"/>
      <c r="AR1301" s="80"/>
      <c r="AS1301" s="80"/>
      <c r="AU1301" s="81"/>
      <c r="AV1301" s="81"/>
      <c r="AW1301" s="81"/>
      <c r="AX1301" s="80"/>
      <c r="AY1301" s="80"/>
      <c r="AZ1301" s="80"/>
      <c r="BB1301" s="81"/>
      <c r="BC1301" s="81"/>
      <c r="BD1301" s="81"/>
      <c r="BE1301" s="80"/>
      <c r="BF1301" s="80"/>
      <c r="BG1301" s="80"/>
    </row>
    <row r="1302" spans="1:59" s="98" customFormat="1" ht="131.25" customHeight="1">
      <c r="A1302" s="25"/>
      <c r="B1302" s="305"/>
      <c r="C1302" s="305"/>
      <c r="D1302" s="305"/>
      <c r="E1302" s="305"/>
      <c r="F1302" s="305"/>
      <c r="G1302" s="305"/>
      <c r="H1302" s="305"/>
      <c r="I1302" s="305"/>
      <c r="J1302" s="305"/>
      <c r="K1302" s="305"/>
      <c r="L1302" s="305"/>
      <c r="M1302" s="305"/>
      <c r="N1302" s="305"/>
      <c r="O1302" s="305"/>
      <c r="P1302" s="305"/>
      <c r="Q1302" s="305"/>
      <c r="R1302" s="305"/>
      <c r="S1302" s="305"/>
      <c r="T1302" s="305"/>
      <c r="U1302" s="116"/>
      <c r="V1302" s="116"/>
      <c r="W1302" s="116"/>
      <c r="X1302" s="116"/>
      <c r="AG1302" s="81"/>
      <c r="AH1302" s="81"/>
      <c r="AI1302" s="81"/>
      <c r="AJ1302" s="80"/>
      <c r="AK1302" s="80"/>
      <c r="AL1302" s="80"/>
      <c r="AN1302" s="81"/>
      <c r="AO1302" s="81"/>
      <c r="AP1302" s="81"/>
      <c r="AQ1302" s="80"/>
      <c r="AR1302" s="80"/>
      <c r="AS1302" s="80"/>
      <c r="AU1302" s="81"/>
      <c r="AV1302" s="81"/>
      <c r="AW1302" s="81"/>
      <c r="AX1302" s="80"/>
      <c r="AY1302" s="80"/>
      <c r="AZ1302" s="80"/>
      <c r="BB1302" s="81"/>
      <c r="BC1302" s="81"/>
      <c r="BD1302" s="81"/>
      <c r="BE1302" s="80"/>
      <c r="BF1302" s="80"/>
      <c r="BG1302" s="80"/>
    </row>
    <row r="1303" spans="1:59" s="98" customFormat="1">
      <c r="B1303" s="99"/>
      <c r="C1303" s="99"/>
      <c r="D1303" s="99"/>
      <c r="E1303" s="99"/>
      <c r="F1303" s="99"/>
      <c r="G1303" s="99"/>
      <c r="H1303" s="99"/>
      <c r="I1303" s="313" t="s">
        <v>119</v>
      </c>
      <c r="J1303" s="313"/>
      <c r="K1303" s="316">
        <v>1</v>
      </c>
      <c r="L1303" s="316"/>
      <c r="M1303" s="316"/>
      <c r="O1303" s="308"/>
      <c r="P1303" s="308"/>
      <c r="Q1303" s="308"/>
      <c r="R1303" s="308"/>
      <c r="S1303" s="101" t="s">
        <v>107</v>
      </c>
      <c r="T1303" s="309">
        <f>K1303*O1303</f>
        <v>0</v>
      </c>
      <c r="U1303" s="309"/>
      <c r="V1303" s="309"/>
      <c r="W1303" s="309"/>
      <c r="X1303" s="309"/>
      <c r="AG1303" s="81"/>
      <c r="AH1303" s="81"/>
      <c r="AI1303" s="81"/>
      <c r="AJ1303" s="80"/>
      <c r="AK1303" s="80"/>
      <c r="AL1303" s="80"/>
      <c r="AN1303" s="81"/>
      <c r="AO1303" s="81"/>
      <c r="AP1303" s="81"/>
      <c r="AQ1303" s="80"/>
      <c r="AR1303" s="80"/>
      <c r="AS1303" s="80"/>
      <c r="AU1303" s="81"/>
      <c r="AV1303" s="81"/>
      <c r="AW1303" s="81"/>
      <c r="AX1303" s="80"/>
      <c r="AY1303" s="80"/>
      <c r="AZ1303" s="80"/>
      <c r="BB1303" s="81"/>
      <c r="BC1303" s="81"/>
      <c r="BD1303" s="81"/>
      <c r="BE1303" s="80"/>
      <c r="BF1303" s="80"/>
      <c r="BG1303" s="80"/>
    </row>
    <row r="1304" spans="1:59" s="98" customFormat="1">
      <c r="B1304" s="99"/>
      <c r="C1304" s="99"/>
      <c r="D1304" s="99"/>
      <c r="E1304" s="99"/>
      <c r="F1304" s="99"/>
      <c r="G1304" s="99"/>
      <c r="H1304" s="99"/>
      <c r="I1304" s="99"/>
      <c r="J1304" s="99"/>
      <c r="K1304" s="99"/>
      <c r="L1304" s="99"/>
      <c r="M1304" s="99"/>
      <c r="O1304" s="145"/>
      <c r="P1304" s="145"/>
      <c r="Q1304" s="145"/>
      <c r="R1304" s="145"/>
      <c r="S1304" s="101"/>
      <c r="T1304" s="116"/>
      <c r="U1304" s="116"/>
      <c r="V1304" s="116"/>
      <c r="W1304" s="116"/>
      <c r="X1304" s="116"/>
      <c r="AG1304" s="81"/>
      <c r="AH1304" s="81"/>
      <c r="AI1304" s="81"/>
      <c r="AJ1304" s="80"/>
      <c r="AK1304" s="80"/>
      <c r="AL1304" s="80"/>
      <c r="AN1304" s="81"/>
      <c r="AO1304" s="81"/>
      <c r="AP1304" s="81"/>
      <c r="AQ1304" s="80"/>
      <c r="AR1304" s="80"/>
      <c r="AS1304" s="80"/>
      <c r="AU1304" s="81"/>
      <c r="AV1304" s="81"/>
      <c r="AW1304" s="81"/>
      <c r="AX1304" s="80"/>
      <c r="AY1304" s="80"/>
      <c r="AZ1304" s="80"/>
      <c r="BB1304" s="81"/>
      <c r="BC1304" s="81"/>
      <c r="BD1304" s="81"/>
      <c r="BE1304" s="80"/>
      <c r="BF1304" s="80"/>
      <c r="BG1304" s="80"/>
    </row>
    <row r="1305" spans="1:59" s="98" customFormat="1">
      <c r="A1305" s="303" t="s">
        <v>454</v>
      </c>
      <c r="B1305" s="303"/>
      <c r="C1305" s="304" t="str">
        <f>[1]XVII__CIS!C145:M145</f>
        <v>Poklopci</v>
      </c>
      <c r="D1305" s="304"/>
      <c r="E1305" s="304"/>
      <c r="F1305" s="304"/>
      <c r="G1305" s="304"/>
      <c r="H1305" s="304"/>
      <c r="I1305" s="304"/>
      <c r="J1305" s="304"/>
      <c r="K1305" s="304"/>
      <c r="L1305" s="304"/>
      <c r="M1305" s="304"/>
      <c r="N1305" s="304"/>
      <c r="O1305" s="304"/>
      <c r="P1305" s="133"/>
      <c r="Q1305" s="133"/>
      <c r="R1305" s="133"/>
      <c r="S1305" s="25"/>
      <c r="T1305" s="114"/>
      <c r="U1305" s="116"/>
      <c r="V1305" s="116"/>
      <c r="W1305" s="116"/>
      <c r="X1305" s="116"/>
      <c r="AG1305" s="81"/>
      <c r="AH1305" s="81"/>
      <c r="AI1305" s="81"/>
      <c r="AJ1305" s="80"/>
      <c r="AK1305" s="80"/>
      <c r="AL1305" s="80"/>
      <c r="AN1305" s="81"/>
      <c r="AO1305" s="81"/>
      <c r="AP1305" s="81"/>
      <c r="AQ1305" s="80"/>
      <c r="AR1305" s="80"/>
      <c r="AS1305" s="80"/>
      <c r="AU1305" s="81"/>
      <c r="AV1305" s="81"/>
      <c r="AW1305" s="81"/>
      <c r="AX1305" s="80"/>
      <c r="AY1305" s="80"/>
      <c r="AZ1305" s="80"/>
      <c r="BB1305" s="81"/>
      <c r="BC1305" s="81"/>
      <c r="BD1305" s="81"/>
      <c r="BE1305" s="80"/>
      <c r="BF1305" s="80"/>
      <c r="BG1305" s="80"/>
    </row>
    <row r="1306" spans="1:59" s="98" customFormat="1">
      <c r="A1306" s="25"/>
      <c r="B1306" s="305" t="str">
        <f>[1]XVII__CIS!A147</f>
        <v>Ugradba uljnih lijevano željeznih poklopaca 600x600 mm svjetli otvor, 250 kN. Obračun po kom.</v>
      </c>
      <c r="C1306" s="305"/>
      <c r="D1306" s="305"/>
      <c r="E1306" s="305"/>
      <c r="F1306" s="305"/>
      <c r="G1306" s="305"/>
      <c r="H1306" s="305"/>
      <c r="I1306" s="305"/>
      <c r="J1306" s="305"/>
      <c r="K1306" s="305"/>
      <c r="L1306" s="305"/>
      <c r="M1306" s="305"/>
      <c r="N1306" s="305"/>
      <c r="O1306" s="305"/>
      <c r="P1306" s="305"/>
      <c r="Q1306" s="305"/>
      <c r="R1306" s="305"/>
      <c r="S1306" s="305"/>
      <c r="T1306" s="305"/>
      <c r="U1306" s="116"/>
      <c r="V1306" s="116"/>
      <c r="W1306" s="116"/>
      <c r="X1306" s="116"/>
      <c r="AG1306" s="81"/>
      <c r="AH1306" s="81"/>
      <c r="AI1306" s="81"/>
      <c r="AJ1306" s="80"/>
      <c r="AK1306" s="80"/>
      <c r="AL1306" s="80"/>
      <c r="AN1306" s="81"/>
      <c r="AO1306" s="81"/>
      <c r="AP1306" s="81"/>
      <c r="AQ1306" s="80"/>
      <c r="AR1306" s="80"/>
      <c r="AS1306" s="80"/>
      <c r="AU1306" s="81"/>
      <c r="AV1306" s="81"/>
      <c r="AW1306" s="81"/>
      <c r="AX1306" s="80"/>
      <c r="AY1306" s="80"/>
      <c r="AZ1306" s="80"/>
      <c r="BB1306" s="81"/>
      <c r="BC1306" s="81"/>
      <c r="BD1306" s="81"/>
      <c r="BE1306" s="80"/>
      <c r="BF1306" s="80"/>
      <c r="BG1306" s="80"/>
    </row>
    <row r="1307" spans="1:59" s="98" customFormat="1" ht="17.25" customHeight="1">
      <c r="A1307" s="25"/>
      <c r="B1307" s="305"/>
      <c r="C1307" s="305"/>
      <c r="D1307" s="305"/>
      <c r="E1307" s="305"/>
      <c r="F1307" s="305"/>
      <c r="G1307" s="305"/>
      <c r="H1307" s="305"/>
      <c r="I1307" s="305"/>
      <c r="J1307" s="305"/>
      <c r="K1307" s="305"/>
      <c r="L1307" s="305"/>
      <c r="M1307" s="305"/>
      <c r="N1307" s="305"/>
      <c r="O1307" s="305"/>
      <c r="P1307" s="305"/>
      <c r="Q1307" s="305"/>
      <c r="R1307" s="305"/>
      <c r="S1307" s="305"/>
      <c r="T1307" s="305"/>
      <c r="U1307" s="116"/>
      <c r="V1307" s="116"/>
      <c r="W1307" s="116"/>
      <c r="X1307" s="116"/>
      <c r="AG1307" s="81"/>
      <c r="AH1307" s="81"/>
      <c r="AI1307" s="81"/>
      <c r="AJ1307" s="80"/>
      <c r="AK1307" s="80"/>
      <c r="AL1307" s="80"/>
      <c r="AN1307" s="81"/>
      <c r="AO1307" s="81"/>
      <c r="AP1307" s="81"/>
      <c r="AQ1307" s="80"/>
      <c r="AR1307" s="80"/>
      <c r="AS1307" s="80"/>
      <c r="AU1307" s="81"/>
      <c r="AV1307" s="81"/>
      <c r="AW1307" s="81"/>
      <c r="AX1307" s="80"/>
      <c r="AY1307" s="80"/>
      <c r="AZ1307" s="80"/>
      <c r="BB1307" s="81"/>
      <c r="BC1307" s="81"/>
      <c r="BD1307" s="81"/>
      <c r="BE1307" s="80"/>
      <c r="BF1307" s="80"/>
      <c r="BG1307" s="80"/>
    </row>
    <row r="1308" spans="1:59" s="98" customFormat="1">
      <c r="B1308" s="99"/>
      <c r="C1308" s="99"/>
      <c r="D1308" s="99"/>
      <c r="E1308" s="99"/>
      <c r="F1308" s="99"/>
      <c r="G1308" s="99"/>
      <c r="H1308" s="99"/>
      <c r="I1308" s="313" t="s">
        <v>183</v>
      </c>
      <c r="J1308" s="313"/>
      <c r="K1308" s="316">
        <v>2</v>
      </c>
      <c r="L1308" s="316"/>
      <c r="M1308" s="316"/>
      <c r="O1308" s="308"/>
      <c r="P1308" s="308"/>
      <c r="Q1308" s="308"/>
      <c r="R1308" s="308"/>
      <c r="S1308" s="101" t="s">
        <v>107</v>
      </c>
      <c r="T1308" s="309">
        <f>K1308*O1308</f>
        <v>0</v>
      </c>
      <c r="U1308" s="309"/>
      <c r="V1308" s="309"/>
      <c r="W1308" s="309"/>
      <c r="X1308" s="309"/>
      <c r="AG1308" s="81"/>
      <c r="AH1308" s="81"/>
      <c r="AI1308" s="81"/>
      <c r="AJ1308" s="80"/>
      <c r="AK1308" s="80"/>
      <c r="AL1308" s="80"/>
      <c r="AN1308" s="81"/>
      <c r="AO1308" s="81"/>
      <c r="AP1308" s="81"/>
      <c r="AQ1308" s="80"/>
      <c r="AR1308" s="80"/>
      <c r="AS1308" s="80"/>
      <c r="AU1308" s="81"/>
      <c r="AV1308" s="81"/>
      <c r="AW1308" s="81"/>
      <c r="AX1308" s="80"/>
      <c r="AY1308" s="80"/>
      <c r="AZ1308" s="80"/>
      <c r="BB1308" s="81"/>
      <c r="BC1308" s="81"/>
      <c r="BD1308" s="81"/>
      <c r="BE1308" s="80"/>
      <c r="BF1308" s="80"/>
      <c r="BG1308" s="80"/>
    </row>
    <row r="1309" spans="1:59" s="98" customFormat="1">
      <c r="B1309" s="99"/>
      <c r="C1309" s="99"/>
      <c r="D1309" s="99"/>
      <c r="E1309" s="99"/>
      <c r="F1309" s="99"/>
      <c r="G1309" s="99"/>
      <c r="H1309" s="99"/>
      <c r="I1309" s="99"/>
      <c r="J1309" s="99"/>
      <c r="K1309" s="99"/>
      <c r="L1309" s="99"/>
      <c r="M1309" s="99"/>
      <c r="O1309" s="145"/>
      <c r="P1309" s="145"/>
      <c r="Q1309" s="145"/>
      <c r="R1309" s="145"/>
      <c r="S1309" s="101"/>
      <c r="T1309" s="116"/>
      <c r="U1309" s="116"/>
      <c r="V1309" s="116"/>
      <c r="W1309" s="116"/>
      <c r="X1309" s="116"/>
      <c r="AG1309" s="81"/>
      <c r="AH1309" s="81"/>
      <c r="AI1309" s="81"/>
      <c r="AJ1309" s="80"/>
      <c r="AK1309" s="80"/>
      <c r="AL1309" s="80"/>
      <c r="AN1309" s="81"/>
      <c r="AO1309" s="81"/>
      <c r="AP1309" s="81"/>
      <c r="AQ1309" s="80"/>
      <c r="AR1309" s="80"/>
      <c r="AS1309" s="80"/>
      <c r="AU1309" s="81"/>
      <c r="AV1309" s="81"/>
      <c r="AW1309" s="81"/>
      <c r="AX1309" s="80"/>
      <c r="AY1309" s="80"/>
      <c r="AZ1309" s="80"/>
      <c r="BB1309" s="81"/>
      <c r="BC1309" s="81"/>
      <c r="BD1309" s="81"/>
      <c r="BE1309" s="80"/>
      <c r="BF1309" s="80"/>
      <c r="BG1309" s="80"/>
    </row>
    <row r="1310" spans="1:59" s="98" customFormat="1" ht="16.5" thickBot="1">
      <c r="B1310" s="99"/>
      <c r="C1310" s="99"/>
      <c r="D1310" s="99"/>
      <c r="E1310" s="99"/>
      <c r="F1310" s="99"/>
      <c r="G1310" s="99"/>
      <c r="H1310" s="99"/>
      <c r="I1310" s="99"/>
      <c r="J1310" s="99"/>
      <c r="K1310" s="99"/>
      <c r="L1310" s="99"/>
      <c r="M1310" s="99"/>
      <c r="O1310" s="145"/>
      <c r="P1310" s="145"/>
      <c r="Q1310" s="145"/>
      <c r="R1310" s="145"/>
      <c r="S1310" s="101"/>
      <c r="T1310" s="116"/>
      <c r="U1310" s="116"/>
      <c r="V1310" s="116"/>
      <c r="W1310" s="116"/>
      <c r="X1310" s="116"/>
      <c r="AG1310" s="81"/>
      <c r="AH1310" s="81"/>
      <c r="AI1310" s="81"/>
      <c r="AJ1310" s="80"/>
      <c r="AK1310" s="80"/>
      <c r="AL1310" s="80"/>
      <c r="AN1310" s="81"/>
      <c r="AO1310" s="81"/>
      <c r="AP1310" s="81"/>
      <c r="AQ1310" s="80"/>
      <c r="AR1310" s="80"/>
      <c r="AS1310" s="80"/>
      <c r="AU1310" s="81"/>
      <c r="AV1310" s="81"/>
      <c r="AW1310" s="81"/>
      <c r="AX1310" s="80"/>
      <c r="AY1310" s="80"/>
      <c r="AZ1310" s="80"/>
      <c r="BB1310" s="81"/>
      <c r="BC1310" s="81"/>
      <c r="BD1310" s="81"/>
      <c r="BE1310" s="80"/>
      <c r="BF1310" s="80"/>
      <c r="BG1310" s="80"/>
    </row>
    <row r="1311" spans="1:59" s="98" customFormat="1" ht="16.5" customHeight="1" thickBot="1">
      <c r="A1311" s="85" t="s">
        <v>64</v>
      </c>
      <c r="B1311" s="323" t="str">
        <f>B1192</f>
        <v>HIDROINSTALATERSKI RADOVI</v>
      </c>
      <c r="C1311" s="323"/>
      <c r="D1311" s="323"/>
      <c r="E1311" s="323"/>
      <c r="F1311" s="323"/>
      <c r="G1311" s="323"/>
      <c r="H1311" s="323"/>
      <c r="I1311" s="323"/>
      <c r="J1311" s="323"/>
      <c r="K1311" s="323"/>
      <c r="L1311" s="323"/>
      <c r="M1311" s="323"/>
      <c r="N1311" s="323"/>
      <c r="O1311" s="324" t="s">
        <v>108</v>
      </c>
      <c r="P1311" s="324"/>
      <c r="Q1311" s="324"/>
      <c r="R1311" s="324"/>
      <c r="S1311" s="86" t="s">
        <v>107</v>
      </c>
      <c r="T1311" s="325">
        <f>SUM(T1196:X1309)</f>
        <v>0</v>
      </c>
      <c r="U1311" s="325"/>
      <c r="V1311" s="325"/>
      <c r="W1311" s="325"/>
      <c r="X1311" s="325"/>
      <c r="AG1311" s="291"/>
      <c r="AH1311" s="291"/>
      <c r="AI1311" s="291"/>
      <c r="AJ1311" s="291"/>
      <c r="AK1311" s="291"/>
      <c r="AL1311" s="291"/>
      <c r="AN1311" s="291"/>
      <c r="AO1311" s="291"/>
      <c r="AP1311" s="291"/>
      <c r="AQ1311" s="291"/>
      <c r="AR1311" s="291"/>
      <c r="AS1311" s="291"/>
      <c r="AU1311" s="291"/>
      <c r="AV1311" s="291"/>
      <c r="AW1311" s="291"/>
      <c r="AX1311" s="291"/>
      <c r="AY1311" s="291"/>
      <c r="AZ1311" s="291"/>
      <c r="BB1311" s="291"/>
      <c r="BC1311" s="291"/>
      <c r="BD1311" s="291"/>
      <c r="BE1311" s="291"/>
      <c r="BF1311" s="291"/>
      <c r="BG1311" s="291"/>
    </row>
    <row r="1312" spans="1:59">
      <c r="AG1312" s="25"/>
      <c r="AL1312" s="25"/>
      <c r="AN1312" s="25"/>
      <c r="AS1312" s="25"/>
      <c r="AU1312" s="25"/>
      <c r="AZ1312" s="25"/>
      <c r="BB1312" s="25"/>
      <c r="BG1312" s="25"/>
    </row>
    <row r="1313" spans="33:59">
      <c r="AG1313" s="25"/>
      <c r="AL1313" s="25"/>
      <c r="AN1313" s="25"/>
      <c r="AS1313" s="25"/>
      <c r="AU1313" s="25"/>
      <c r="AZ1313" s="25"/>
      <c r="BB1313" s="25"/>
      <c r="BG1313" s="25"/>
    </row>
    <row r="1314" spans="33:59">
      <c r="AG1314" s="25"/>
      <c r="AL1314" s="25"/>
      <c r="AN1314" s="25"/>
      <c r="AS1314" s="25"/>
      <c r="AU1314" s="25"/>
      <c r="AZ1314" s="25"/>
      <c r="BB1314" s="25"/>
      <c r="BG1314" s="25"/>
    </row>
    <row r="1315" spans="33:59">
      <c r="AG1315" s="25"/>
      <c r="AL1315" s="25"/>
      <c r="AN1315" s="25"/>
      <c r="AS1315" s="25"/>
      <c r="AU1315" s="25"/>
      <c r="AZ1315" s="25"/>
      <c r="BB1315" s="25"/>
      <c r="BG1315" s="25"/>
    </row>
    <row r="1316" spans="33:59">
      <c r="AG1316" s="25"/>
      <c r="AL1316" s="25"/>
      <c r="AN1316" s="25"/>
      <c r="AS1316" s="25"/>
      <c r="AU1316" s="25"/>
      <c r="AZ1316" s="25"/>
      <c r="BB1316" s="25"/>
      <c r="BG1316" s="25"/>
    </row>
    <row r="1317" spans="33:59">
      <c r="AG1317" s="25"/>
      <c r="AL1317" s="25"/>
      <c r="AN1317" s="25"/>
      <c r="AS1317" s="25"/>
      <c r="AU1317" s="25"/>
      <c r="AZ1317" s="25"/>
      <c r="BB1317" s="25"/>
      <c r="BG1317" s="25"/>
    </row>
    <row r="1318" spans="33:59">
      <c r="AG1318" s="25"/>
      <c r="AL1318" s="25"/>
      <c r="AN1318" s="25"/>
      <c r="AS1318" s="25"/>
      <c r="AU1318" s="25"/>
      <c r="AZ1318" s="25"/>
      <c r="BB1318" s="25"/>
      <c r="BG1318" s="25"/>
    </row>
    <row r="1319" spans="33:59">
      <c r="AG1319" s="25"/>
      <c r="AL1319" s="25"/>
      <c r="AN1319" s="25"/>
      <c r="AS1319" s="25"/>
      <c r="AU1319" s="25"/>
      <c r="AZ1319" s="25"/>
      <c r="BB1319" s="25"/>
      <c r="BG1319" s="25"/>
    </row>
    <row r="1320" spans="33:59">
      <c r="AG1320" s="25"/>
      <c r="AL1320" s="25"/>
      <c r="AN1320" s="25"/>
      <c r="AS1320" s="25"/>
      <c r="AU1320" s="25"/>
      <c r="AZ1320" s="25"/>
      <c r="BB1320" s="25"/>
      <c r="BG1320" s="25"/>
    </row>
    <row r="1321" spans="33:59">
      <c r="AG1321" s="25"/>
      <c r="AL1321" s="25"/>
      <c r="AN1321" s="25"/>
      <c r="AS1321" s="25"/>
      <c r="AU1321" s="25"/>
      <c r="AZ1321" s="25"/>
      <c r="BB1321" s="25"/>
      <c r="BG1321" s="25"/>
    </row>
    <row r="1322" spans="33:59">
      <c r="AG1322" s="25"/>
      <c r="AL1322" s="25"/>
      <c r="AN1322" s="25"/>
      <c r="AS1322" s="25"/>
      <c r="AU1322" s="25"/>
      <c r="AZ1322" s="25"/>
      <c r="BB1322" s="25"/>
      <c r="BG1322" s="25"/>
    </row>
    <row r="1323" spans="33:59">
      <c r="AG1323" s="25"/>
      <c r="AL1323" s="25"/>
      <c r="AN1323" s="25"/>
      <c r="AS1323" s="25"/>
      <c r="AU1323" s="25"/>
      <c r="AZ1323" s="25"/>
      <c r="BB1323" s="25"/>
      <c r="BG1323" s="25"/>
    </row>
    <row r="1324" spans="33:59">
      <c r="AG1324" s="25"/>
      <c r="AL1324" s="25"/>
      <c r="AN1324" s="25"/>
      <c r="AS1324" s="25"/>
      <c r="AU1324" s="25"/>
      <c r="AZ1324" s="25"/>
      <c r="BB1324" s="25"/>
      <c r="BG1324" s="25"/>
    </row>
    <row r="1325" spans="33:59">
      <c r="AG1325" s="25"/>
      <c r="AL1325" s="25"/>
      <c r="AN1325" s="25"/>
      <c r="AS1325" s="25"/>
      <c r="AU1325" s="25"/>
      <c r="AZ1325" s="25"/>
      <c r="BB1325" s="25"/>
      <c r="BG1325" s="25"/>
    </row>
    <row r="1326" spans="33:59">
      <c r="AG1326" s="25"/>
      <c r="AL1326" s="25"/>
      <c r="AN1326" s="25"/>
      <c r="AS1326" s="25"/>
      <c r="AU1326" s="25"/>
      <c r="AZ1326" s="25"/>
      <c r="BB1326" s="25"/>
      <c r="BG1326" s="25"/>
    </row>
    <row r="1327" spans="33:59">
      <c r="AG1327" s="25"/>
      <c r="AL1327" s="25"/>
      <c r="AN1327" s="25"/>
      <c r="AS1327" s="25"/>
      <c r="AU1327" s="25"/>
      <c r="AZ1327" s="25"/>
      <c r="BB1327" s="25"/>
      <c r="BG1327" s="25"/>
    </row>
    <row r="1328" spans="33:59">
      <c r="AG1328" s="25"/>
      <c r="AL1328" s="25"/>
      <c r="AN1328" s="25"/>
      <c r="AS1328" s="25"/>
      <c r="AU1328" s="25"/>
      <c r="AZ1328" s="25"/>
      <c r="BB1328" s="25"/>
      <c r="BG1328" s="25"/>
    </row>
    <row r="1329" spans="33:59">
      <c r="AG1329" s="25"/>
      <c r="AL1329" s="25"/>
      <c r="AN1329" s="25"/>
      <c r="AS1329" s="25"/>
      <c r="AU1329" s="25"/>
      <c r="AZ1329" s="25"/>
      <c r="BB1329" s="25"/>
      <c r="BG1329" s="25"/>
    </row>
    <row r="1330" spans="33:59">
      <c r="AG1330" s="25"/>
      <c r="AL1330" s="25"/>
      <c r="AN1330" s="25"/>
      <c r="AS1330" s="25"/>
      <c r="AU1330" s="25"/>
      <c r="AZ1330" s="25"/>
      <c r="BB1330" s="25"/>
      <c r="BG1330" s="25"/>
    </row>
    <row r="1331" spans="33:59">
      <c r="AG1331" s="25"/>
      <c r="AL1331" s="25"/>
      <c r="AN1331" s="25"/>
      <c r="AS1331" s="25"/>
      <c r="AU1331" s="25"/>
      <c r="AZ1331" s="25"/>
      <c r="BB1331" s="25"/>
      <c r="BG1331" s="25"/>
    </row>
    <row r="1332" spans="33:59">
      <c r="AG1332" s="25"/>
      <c r="AL1332" s="25"/>
      <c r="AN1332" s="25"/>
      <c r="AS1332" s="25"/>
      <c r="AU1332" s="25"/>
      <c r="AZ1332" s="25"/>
      <c r="BB1332" s="25"/>
      <c r="BG1332" s="25"/>
    </row>
    <row r="1333" spans="33:59">
      <c r="AG1333" s="25"/>
      <c r="AL1333" s="25"/>
      <c r="AN1333" s="25"/>
      <c r="AS1333" s="25"/>
      <c r="AU1333" s="25"/>
      <c r="AZ1333" s="25"/>
      <c r="BB1333" s="25"/>
      <c r="BG1333" s="25"/>
    </row>
    <row r="1334" spans="33:59">
      <c r="AG1334" s="25"/>
      <c r="AL1334" s="25"/>
      <c r="AN1334" s="25"/>
      <c r="AS1334" s="25"/>
      <c r="AU1334" s="25"/>
      <c r="AZ1334" s="25"/>
      <c r="BB1334" s="25"/>
      <c r="BG1334" s="25"/>
    </row>
    <row r="1335" spans="33:59">
      <c r="AG1335" s="25"/>
      <c r="AL1335" s="25"/>
      <c r="AN1335" s="25"/>
      <c r="AS1335" s="25"/>
      <c r="AU1335" s="25"/>
      <c r="AZ1335" s="25"/>
      <c r="BB1335" s="25"/>
      <c r="BG1335" s="25"/>
    </row>
    <row r="1336" spans="33:59">
      <c r="AG1336" s="25"/>
      <c r="AL1336" s="25"/>
      <c r="AN1336" s="25"/>
      <c r="AS1336" s="25"/>
      <c r="AU1336" s="25"/>
      <c r="AZ1336" s="25"/>
      <c r="BB1336" s="25"/>
      <c r="BG1336" s="25"/>
    </row>
    <row r="1337" spans="33:59">
      <c r="AG1337" s="25"/>
      <c r="AL1337" s="25"/>
      <c r="AN1337" s="25"/>
      <c r="AS1337" s="25"/>
      <c r="AU1337" s="25"/>
      <c r="AZ1337" s="25"/>
      <c r="BB1337" s="25"/>
      <c r="BG1337" s="25"/>
    </row>
    <row r="1338" spans="33:59">
      <c r="AG1338" s="25"/>
      <c r="AL1338" s="25"/>
      <c r="AN1338" s="25"/>
      <c r="AS1338" s="25"/>
      <c r="AU1338" s="25"/>
      <c r="AZ1338" s="25"/>
      <c r="BB1338" s="25"/>
      <c r="BG1338" s="25"/>
    </row>
    <row r="1339" spans="33:59">
      <c r="AG1339" s="25"/>
      <c r="AL1339" s="25"/>
      <c r="AN1339" s="25"/>
      <c r="AS1339" s="25"/>
      <c r="AU1339" s="25"/>
      <c r="AZ1339" s="25"/>
      <c r="BB1339" s="25"/>
      <c r="BG1339" s="25"/>
    </row>
    <row r="1340" spans="33:59">
      <c r="AG1340" s="25"/>
      <c r="AL1340" s="25"/>
      <c r="AN1340" s="25"/>
      <c r="AS1340" s="25"/>
      <c r="AU1340" s="25"/>
      <c r="AZ1340" s="25"/>
      <c r="BB1340" s="25"/>
      <c r="BG1340" s="25"/>
    </row>
    <row r="1341" spans="33:59">
      <c r="AG1341" s="25"/>
      <c r="AL1341" s="25"/>
      <c r="AN1341" s="25"/>
      <c r="AS1341" s="25"/>
      <c r="AU1341" s="25"/>
      <c r="AZ1341" s="25"/>
      <c r="BB1341" s="25"/>
      <c r="BG1341" s="25"/>
    </row>
    <row r="1342" spans="33:59">
      <c r="AG1342" s="25"/>
      <c r="AL1342" s="25"/>
      <c r="AN1342" s="25"/>
      <c r="AS1342" s="25"/>
      <c r="AU1342" s="25"/>
      <c r="AZ1342" s="25"/>
      <c r="BB1342" s="25"/>
      <c r="BG1342" s="25"/>
    </row>
    <row r="1343" spans="33:59">
      <c r="AG1343" s="25"/>
      <c r="AL1343" s="25"/>
      <c r="AN1343" s="25"/>
      <c r="AS1343" s="25"/>
      <c r="AU1343" s="25"/>
      <c r="AZ1343" s="25"/>
      <c r="BB1343" s="25"/>
      <c r="BG1343" s="25"/>
    </row>
    <row r="1344" spans="33:59">
      <c r="AG1344" s="25"/>
      <c r="AL1344" s="25"/>
      <c r="AN1344" s="25"/>
      <c r="AS1344" s="25"/>
      <c r="AU1344" s="25"/>
      <c r="AZ1344" s="25"/>
      <c r="BB1344" s="25"/>
      <c r="BG1344" s="25"/>
    </row>
    <row r="1345" spans="33:59">
      <c r="AG1345" s="25"/>
      <c r="AL1345" s="25"/>
      <c r="AN1345" s="25"/>
      <c r="AS1345" s="25"/>
      <c r="AU1345" s="25"/>
      <c r="AZ1345" s="25"/>
      <c r="BB1345" s="25"/>
      <c r="BG1345" s="25"/>
    </row>
    <row r="1346" spans="33:59">
      <c r="AG1346" s="25"/>
      <c r="AL1346" s="25"/>
      <c r="AN1346" s="25"/>
      <c r="AS1346" s="25"/>
      <c r="AU1346" s="25"/>
      <c r="AZ1346" s="25"/>
      <c r="BB1346" s="25"/>
      <c r="BG1346" s="25"/>
    </row>
    <row r="1347" spans="33:59">
      <c r="AG1347" s="25"/>
      <c r="AL1347" s="25"/>
      <c r="AN1347" s="25"/>
      <c r="AS1347" s="25"/>
      <c r="AU1347" s="25"/>
      <c r="AZ1347" s="25"/>
      <c r="BB1347" s="25"/>
      <c r="BG1347" s="25"/>
    </row>
    <row r="1348" spans="33:59">
      <c r="AG1348" s="25"/>
      <c r="AL1348" s="25"/>
      <c r="AN1348" s="25"/>
      <c r="AS1348" s="25"/>
      <c r="AU1348" s="25"/>
      <c r="AZ1348" s="25"/>
      <c r="BB1348" s="25"/>
      <c r="BG1348" s="25"/>
    </row>
    <row r="1349" spans="33:59">
      <c r="AG1349" s="25"/>
      <c r="AL1349" s="25"/>
      <c r="AN1349" s="25"/>
      <c r="AS1349" s="25"/>
      <c r="AU1349" s="25"/>
      <c r="AZ1349" s="25"/>
      <c r="BB1349" s="25"/>
      <c r="BG1349" s="25"/>
    </row>
    <row r="1350" spans="33:59">
      <c r="AG1350" s="25"/>
      <c r="AL1350" s="25"/>
      <c r="AN1350" s="25"/>
      <c r="AS1350" s="25"/>
      <c r="AU1350" s="25"/>
      <c r="AZ1350" s="25"/>
      <c r="BB1350" s="25"/>
      <c r="BG1350" s="25"/>
    </row>
    <row r="1351" spans="33:59">
      <c r="AG1351" s="25"/>
      <c r="AL1351" s="25"/>
      <c r="AN1351" s="25"/>
      <c r="AS1351" s="25"/>
      <c r="AU1351" s="25"/>
      <c r="AZ1351" s="25"/>
      <c r="BB1351" s="25"/>
      <c r="BG1351" s="25"/>
    </row>
    <row r="1352" spans="33:59">
      <c r="AG1352" s="25"/>
      <c r="AL1352" s="25"/>
      <c r="AN1352" s="25"/>
      <c r="AS1352" s="25"/>
      <c r="AU1352" s="25"/>
      <c r="AZ1352" s="25"/>
      <c r="BB1352" s="25"/>
      <c r="BG1352" s="25"/>
    </row>
    <row r="1353" spans="33:59">
      <c r="AG1353" s="25"/>
      <c r="AL1353" s="25"/>
      <c r="AN1353" s="25"/>
      <c r="AS1353" s="25"/>
      <c r="AU1353" s="25"/>
      <c r="AZ1353" s="25"/>
      <c r="BB1353" s="25"/>
      <c r="BG1353" s="25"/>
    </row>
    <row r="1354" spans="33:59">
      <c r="AG1354" s="25"/>
      <c r="AL1354" s="25"/>
      <c r="AN1354" s="25"/>
      <c r="AS1354" s="25"/>
      <c r="AU1354" s="25"/>
      <c r="AZ1354" s="25"/>
      <c r="BB1354" s="25"/>
      <c r="BG1354" s="25"/>
    </row>
    <row r="1355" spans="33:59">
      <c r="AG1355" s="25"/>
      <c r="AL1355" s="25"/>
      <c r="AN1355" s="25"/>
      <c r="AS1355" s="25"/>
      <c r="AU1355" s="25"/>
      <c r="AZ1355" s="25"/>
      <c r="BB1355" s="25"/>
      <c r="BG1355" s="25"/>
    </row>
    <row r="1356" spans="33:59">
      <c r="AG1356" s="25"/>
      <c r="AL1356" s="25"/>
      <c r="AN1356" s="25"/>
      <c r="AS1356" s="25"/>
      <c r="AU1356" s="25"/>
      <c r="AZ1356" s="25"/>
      <c r="BB1356" s="25"/>
      <c r="BG1356" s="25"/>
    </row>
    <row r="1357" spans="33:59">
      <c r="AG1357" s="25"/>
      <c r="AL1357" s="25"/>
      <c r="AN1357" s="25"/>
      <c r="AS1357" s="25"/>
      <c r="AU1357" s="25"/>
      <c r="AZ1357" s="25"/>
      <c r="BB1357" s="25"/>
      <c r="BG1357" s="25"/>
    </row>
    <row r="1358" spans="33:59">
      <c r="AG1358" s="25"/>
      <c r="AL1358" s="25"/>
      <c r="AN1358" s="25"/>
      <c r="AS1358" s="25"/>
      <c r="AU1358" s="25"/>
      <c r="AZ1358" s="25"/>
      <c r="BB1358" s="25"/>
      <c r="BG1358" s="25"/>
    </row>
    <row r="1359" spans="33:59">
      <c r="AG1359" s="25"/>
      <c r="AL1359" s="25"/>
      <c r="AN1359" s="25"/>
      <c r="AS1359" s="25"/>
      <c r="AU1359" s="25"/>
      <c r="AZ1359" s="25"/>
      <c r="BB1359" s="25"/>
      <c r="BG1359" s="25"/>
    </row>
    <row r="1360" spans="33:59">
      <c r="AG1360" s="25"/>
      <c r="AL1360" s="25"/>
      <c r="AN1360" s="25"/>
      <c r="AS1360" s="25"/>
      <c r="AU1360" s="25"/>
      <c r="AZ1360" s="25"/>
      <c r="BB1360" s="25"/>
      <c r="BG1360" s="25"/>
    </row>
    <row r="1361" spans="33:59">
      <c r="AG1361" s="25"/>
      <c r="AL1361" s="25"/>
      <c r="AN1361" s="25"/>
      <c r="AS1361" s="25"/>
      <c r="AU1361" s="25"/>
      <c r="AZ1361" s="25"/>
      <c r="BB1361" s="25"/>
      <c r="BG1361" s="25"/>
    </row>
    <row r="1362" spans="33:59">
      <c r="AG1362" s="25"/>
      <c r="AL1362" s="25"/>
      <c r="AN1362" s="25"/>
      <c r="AS1362" s="25"/>
      <c r="AU1362" s="25"/>
      <c r="AZ1362" s="25"/>
      <c r="BB1362" s="25"/>
      <c r="BG1362" s="25"/>
    </row>
    <row r="1363" spans="33:59">
      <c r="AG1363" s="25"/>
      <c r="AL1363" s="25"/>
      <c r="AN1363" s="25"/>
      <c r="AS1363" s="25"/>
      <c r="AU1363" s="25"/>
      <c r="AZ1363" s="25"/>
      <c r="BB1363" s="25"/>
      <c r="BG1363" s="25"/>
    </row>
    <row r="1364" spans="33:59">
      <c r="AG1364" s="25"/>
      <c r="AL1364" s="25"/>
      <c r="AN1364" s="25"/>
      <c r="AS1364" s="25"/>
      <c r="AU1364" s="25"/>
      <c r="AZ1364" s="25"/>
      <c r="BB1364" s="25"/>
      <c r="BG1364" s="25"/>
    </row>
    <row r="1365" spans="33:59">
      <c r="AG1365" s="25"/>
      <c r="AL1365" s="25"/>
      <c r="AN1365" s="25"/>
      <c r="AS1365" s="25"/>
      <c r="AU1365" s="25"/>
      <c r="AZ1365" s="25"/>
      <c r="BB1365" s="25"/>
      <c r="BG1365" s="25"/>
    </row>
    <row r="1366" spans="33:59">
      <c r="AG1366" s="25"/>
      <c r="AL1366" s="25"/>
      <c r="AN1366" s="25"/>
      <c r="AS1366" s="25"/>
      <c r="AU1366" s="25"/>
      <c r="AZ1366" s="25"/>
      <c r="BB1366" s="25"/>
      <c r="BG1366" s="25"/>
    </row>
    <row r="1367" spans="33:59">
      <c r="AG1367" s="25"/>
      <c r="AL1367" s="25"/>
      <c r="AN1367" s="25"/>
      <c r="AS1367" s="25"/>
      <c r="AU1367" s="25"/>
      <c r="AZ1367" s="25"/>
      <c r="BB1367" s="25"/>
      <c r="BG1367" s="25"/>
    </row>
    <row r="1368" spans="33:59">
      <c r="AG1368" s="25"/>
      <c r="AL1368" s="25"/>
      <c r="AN1368" s="25"/>
      <c r="AS1368" s="25"/>
      <c r="AU1368" s="25"/>
      <c r="AZ1368" s="25"/>
      <c r="BB1368" s="25"/>
      <c r="BG1368" s="25"/>
    </row>
    <row r="1369" spans="33:59">
      <c r="AG1369" s="25"/>
      <c r="AL1369" s="25"/>
      <c r="AN1369" s="25"/>
      <c r="AS1369" s="25"/>
      <c r="AU1369" s="25"/>
      <c r="AZ1369" s="25"/>
      <c r="BB1369" s="25"/>
      <c r="BG1369" s="25"/>
    </row>
    <row r="1370" spans="33:59">
      <c r="AG1370" s="25"/>
      <c r="AL1370" s="25"/>
      <c r="AN1370" s="25"/>
      <c r="AS1370" s="25"/>
      <c r="AU1370" s="25"/>
      <c r="AZ1370" s="25"/>
      <c r="BB1370" s="25"/>
      <c r="BG1370" s="25"/>
    </row>
    <row r="1371" spans="33:59">
      <c r="AG1371" s="25"/>
      <c r="AL1371" s="25"/>
      <c r="AN1371" s="25"/>
      <c r="AS1371" s="25"/>
      <c r="AU1371" s="25"/>
      <c r="AZ1371" s="25"/>
      <c r="BB1371" s="25"/>
      <c r="BG1371" s="25"/>
    </row>
    <row r="1372" spans="33:59">
      <c r="AG1372" s="25"/>
      <c r="AL1372" s="25"/>
      <c r="AN1372" s="25"/>
      <c r="AS1372" s="25"/>
      <c r="AU1372" s="25"/>
      <c r="AZ1372" s="25"/>
      <c r="BB1372" s="25"/>
      <c r="BG1372" s="25"/>
    </row>
    <row r="1373" spans="33:59">
      <c r="AG1373" s="25"/>
      <c r="AL1373" s="25"/>
      <c r="AN1373" s="25"/>
      <c r="AS1373" s="25"/>
      <c r="AU1373" s="25"/>
      <c r="AZ1373" s="25"/>
      <c r="BB1373" s="25"/>
      <c r="BG1373" s="25"/>
    </row>
    <row r="1374" spans="33:59">
      <c r="AG1374" s="25"/>
      <c r="AL1374" s="25"/>
      <c r="AN1374" s="25"/>
      <c r="AS1374" s="25"/>
      <c r="AU1374" s="25"/>
      <c r="AZ1374" s="25"/>
      <c r="BB1374" s="25"/>
      <c r="BG1374" s="25"/>
    </row>
    <row r="1375" spans="33:59">
      <c r="AG1375" s="25"/>
      <c r="AL1375" s="25"/>
      <c r="AN1375" s="25"/>
      <c r="AS1375" s="25"/>
      <c r="AU1375" s="25"/>
      <c r="AZ1375" s="25"/>
      <c r="BB1375" s="25"/>
      <c r="BG1375" s="25"/>
    </row>
    <row r="1376" spans="33:59">
      <c r="AG1376" s="25"/>
      <c r="AL1376" s="25"/>
      <c r="AN1376" s="25"/>
      <c r="AS1376" s="25"/>
      <c r="AU1376" s="25"/>
      <c r="AZ1376" s="25"/>
      <c r="BB1376" s="25"/>
      <c r="BG1376" s="25"/>
    </row>
    <row r="1377" spans="33:59">
      <c r="AG1377" s="25"/>
      <c r="AL1377" s="25"/>
      <c r="AN1377" s="25"/>
      <c r="AS1377" s="25"/>
      <c r="AU1377" s="25"/>
      <c r="AZ1377" s="25"/>
      <c r="BB1377" s="25"/>
      <c r="BG1377" s="25"/>
    </row>
    <row r="1378" spans="33:59">
      <c r="AG1378" s="25"/>
      <c r="AL1378" s="25"/>
      <c r="AN1378" s="25"/>
      <c r="AS1378" s="25"/>
      <c r="AU1378" s="25"/>
      <c r="AZ1378" s="25"/>
      <c r="BB1378" s="25"/>
      <c r="BG1378" s="25"/>
    </row>
    <row r="1379" spans="33:59">
      <c r="AG1379" s="25"/>
      <c r="AL1379" s="25"/>
      <c r="AN1379" s="25"/>
      <c r="AS1379" s="25"/>
      <c r="AU1379" s="25"/>
      <c r="AZ1379" s="25"/>
      <c r="BB1379" s="25"/>
      <c r="BG1379" s="25"/>
    </row>
    <row r="1380" spans="33:59">
      <c r="AG1380" s="25"/>
      <c r="AL1380" s="25"/>
      <c r="AN1380" s="25"/>
      <c r="AS1380" s="25"/>
      <c r="AU1380" s="25"/>
      <c r="AZ1380" s="25"/>
      <c r="BB1380" s="25"/>
      <c r="BG1380" s="25"/>
    </row>
    <row r="1381" spans="33:59">
      <c r="AG1381" s="25"/>
      <c r="AL1381" s="25"/>
      <c r="AN1381" s="25"/>
      <c r="AS1381" s="25"/>
      <c r="AU1381" s="25"/>
      <c r="AZ1381" s="25"/>
      <c r="BB1381" s="25"/>
      <c r="BG1381" s="25"/>
    </row>
    <row r="1382" spans="33:59">
      <c r="AG1382" s="25"/>
      <c r="AL1382" s="25"/>
      <c r="AN1382" s="25"/>
      <c r="AS1382" s="25"/>
      <c r="AU1382" s="25"/>
      <c r="AZ1382" s="25"/>
      <c r="BB1382" s="25"/>
      <c r="BG1382" s="25"/>
    </row>
    <row r="1383" spans="33:59">
      <c r="AG1383" s="25"/>
      <c r="AL1383" s="25"/>
      <c r="AN1383" s="25"/>
      <c r="AS1383" s="25"/>
      <c r="AU1383" s="25"/>
      <c r="AZ1383" s="25"/>
      <c r="BB1383" s="25"/>
      <c r="BG1383" s="25"/>
    </row>
    <row r="1384" spans="33:59">
      <c r="AG1384" s="25"/>
      <c r="AL1384" s="25"/>
      <c r="AN1384" s="25"/>
      <c r="AS1384" s="25"/>
      <c r="AU1384" s="25"/>
      <c r="AZ1384" s="25"/>
      <c r="BB1384" s="25"/>
      <c r="BG1384" s="25"/>
    </row>
    <row r="1385" spans="33:59">
      <c r="AG1385" s="25"/>
      <c r="AL1385" s="25"/>
      <c r="AN1385" s="25"/>
      <c r="AS1385" s="25"/>
      <c r="AU1385" s="25"/>
      <c r="AZ1385" s="25"/>
      <c r="BB1385" s="25"/>
      <c r="BG1385" s="25"/>
    </row>
    <row r="1386" spans="33:59">
      <c r="AG1386" s="25"/>
      <c r="AL1386" s="25"/>
      <c r="AN1386" s="25"/>
      <c r="AS1386" s="25"/>
      <c r="AU1386" s="25"/>
      <c r="AZ1386" s="25"/>
      <c r="BB1386" s="25"/>
      <c r="BG1386" s="25"/>
    </row>
    <row r="1387" spans="33:59">
      <c r="AG1387" s="25"/>
      <c r="AL1387" s="25"/>
      <c r="AN1387" s="25"/>
      <c r="AS1387" s="25"/>
      <c r="AU1387" s="25"/>
      <c r="AZ1387" s="25"/>
      <c r="BB1387" s="25"/>
      <c r="BG1387" s="25"/>
    </row>
    <row r="1388" spans="33:59">
      <c r="AG1388" s="25"/>
      <c r="AL1388" s="25"/>
      <c r="AN1388" s="25"/>
      <c r="AS1388" s="25"/>
      <c r="AU1388" s="25"/>
      <c r="AZ1388" s="25"/>
      <c r="BB1388" s="25"/>
      <c r="BG1388" s="25"/>
    </row>
    <row r="1389" spans="33:59">
      <c r="AG1389" s="25"/>
      <c r="AL1389" s="25"/>
      <c r="AN1389" s="25"/>
      <c r="AS1389" s="25"/>
      <c r="AU1389" s="25"/>
      <c r="AZ1389" s="25"/>
      <c r="BB1389" s="25"/>
      <c r="BG1389" s="25"/>
    </row>
    <row r="1390" spans="33:59">
      <c r="AG1390" s="25"/>
      <c r="AL1390" s="25"/>
      <c r="AN1390" s="25"/>
      <c r="AS1390" s="25"/>
      <c r="AU1390" s="25"/>
      <c r="AZ1390" s="25"/>
      <c r="BB1390" s="25"/>
      <c r="BG1390" s="25"/>
    </row>
    <row r="1391" spans="33:59">
      <c r="AG1391" s="25"/>
      <c r="AL1391" s="25"/>
      <c r="AN1391" s="25"/>
      <c r="AS1391" s="25"/>
      <c r="AU1391" s="25"/>
      <c r="AZ1391" s="25"/>
      <c r="BB1391" s="25"/>
      <c r="BG1391" s="25"/>
    </row>
    <row r="1392" spans="33:59">
      <c r="AG1392" s="25"/>
      <c r="AL1392" s="25"/>
      <c r="AN1392" s="25"/>
      <c r="AS1392" s="25"/>
      <c r="AU1392" s="25"/>
      <c r="AZ1392" s="25"/>
      <c r="BB1392" s="25"/>
      <c r="BG1392" s="25"/>
    </row>
    <row r="1393" spans="33:59">
      <c r="AG1393" s="25"/>
      <c r="AL1393" s="25"/>
      <c r="AN1393" s="25"/>
      <c r="AS1393" s="25"/>
      <c r="AU1393" s="25"/>
      <c r="AZ1393" s="25"/>
      <c r="BB1393" s="25"/>
      <c r="BG1393" s="25"/>
    </row>
    <row r="1394" spans="33:59">
      <c r="AG1394" s="25"/>
      <c r="AL1394" s="25"/>
      <c r="AN1394" s="25"/>
      <c r="AS1394" s="25"/>
      <c r="AU1394" s="25"/>
      <c r="AZ1394" s="25"/>
      <c r="BB1394" s="25"/>
      <c r="BG1394" s="25"/>
    </row>
    <row r="1395" spans="33:59">
      <c r="AG1395" s="25"/>
      <c r="AL1395" s="25"/>
      <c r="AN1395" s="25"/>
      <c r="AS1395" s="25"/>
      <c r="AU1395" s="25"/>
      <c r="AZ1395" s="25"/>
      <c r="BB1395" s="25"/>
      <c r="BG1395" s="25"/>
    </row>
    <row r="1396" spans="33:59">
      <c r="AG1396" s="25"/>
      <c r="AL1396" s="25"/>
      <c r="AN1396" s="25"/>
      <c r="AS1396" s="25"/>
      <c r="AU1396" s="25"/>
      <c r="AZ1396" s="25"/>
      <c r="BB1396" s="25"/>
      <c r="BG1396" s="25"/>
    </row>
    <row r="1397" spans="33:59">
      <c r="AG1397" s="25"/>
      <c r="AL1397" s="25"/>
      <c r="AN1397" s="25"/>
      <c r="AS1397" s="25"/>
      <c r="AU1397" s="25"/>
      <c r="AZ1397" s="25"/>
      <c r="BB1397" s="25"/>
      <c r="BG1397" s="25"/>
    </row>
    <row r="1398" spans="33:59">
      <c r="AG1398" s="25"/>
      <c r="AL1398" s="25"/>
      <c r="AN1398" s="25"/>
      <c r="AS1398" s="25"/>
      <c r="AU1398" s="25"/>
      <c r="AZ1398" s="25"/>
      <c r="BB1398" s="25"/>
      <c r="BG1398" s="25"/>
    </row>
    <row r="1399" spans="33:59">
      <c r="AG1399" s="25"/>
      <c r="AL1399" s="25"/>
      <c r="AN1399" s="25"/>
      <c r="AS1399" s="25"/>
      <c r="AU1399" s="25"/>
      <c r="AZ1399" s="25"/>
      <c r="BB1399" s="25"/>
      <c r="BG1399" s="25"/>
    </row>
    <row r="1400" spans="33:59">
      <c r="AG1400" s="25"/>
      <c r="AL1400" s="25"/>
      <c r="AN1400" s="25"/>
      <c r="AS1400" s="25"/>
      <c r="AU1400" s="25"/>
      <c r="AZ1400" s="25"/>
      <c r="BB1400" s="25"/>
      <c r="BG1400" s="25"/>
    </row>
    <row r="1401" spans="33:59">
      <c r="AG1401" s="25"/>
      <c r="AL1401" s="25"/>
      <c r="AN1401" s="25"/>
      <c r="AS1401" s="25"/>
      <c r="AU1401" s="25"/>
      <c r="AZ1401" s="25"/>
      <c r="BB1401" s="25"/>
      <c r="BG1401" s="25"/>
    </row>
    <row r="1402" spans="33:59">
      <c r="AG1402" s="25"/>
      <c r="AL1402" s="25"/>
      <c r="AN1402" s="25"/>
      <c r="AS1402" s="25"/>
      <c r="AU1402" s="25"/>
      <c r="AZ1402" s="25"/>
      <c r="BB1402" s="25"/>
      <c r="BG1402" s="25"/>
    </row>
    <row r="1403" spans="33:59">
      <c r="AG1403" s="25"/>
      <c r="AL1403" s="25"/>
      <c r="AN1403" s="25"/>
      <c r="AS1403" s="25"/>
      <c r="AU1403" s="25"/>
      <c r="AZ1403" s="25"/>
      <c r="BB1403" s="25"/>
      <c r="BG1403" s="25"/>
    </row>
    <row r="1404" spans="33:59">
      <c r="AG1404" s="25"/>
      <c r="AL1404" s="25"/>
      <c r="AN1404" s="25"/>
      <c r="AS1404" s="25"/>
      <c r="AU1404" s="25"/>
      <c r="AZ1404" s="25"/>
      <c r="BB1404" s="25"/>
      <c r="BG1404" s="25"/>
    </row>
    <row r="1405" spans="33:59">
      <c r="AG1405" s="25"/>
      <c r="AL1405" s="25"/>
      <c r="AN1405" s="25"/>
      <c r="AS1405" s="25"/>
      <c r="AU1405" s="25"/>
      <c r="AZ1405" s="25"/>
      <c r="BB1405" s="25"/>
      <c r="BG1405" s="25"/>
    </row>
    <row r="1406" spans="33:59">
      <c r="AG1406" s="25"/>
      <c r="AL1406" s="25"/>
      <c r="AN1406" s="25"/>
      <c r="AS1406" s="25"/>
      <c r="AU1406" s="25"/>
      <c r="AZ1406" s="25"/>
      <c r="BB1406" s="25"/>
      <c r="BG1406" s="25"/>
    </row>
    <row r="1407" spans="33:59">
      <c r="AG1407" s="25"/>
      <c r="AL1407" s="25"/>
      <c r="AN1407" s="25"/>
      <c r="AS1407" s="25"/>
      <c r="AU1407" s="25"/>
      <c r="AZ1407" s="25"/>
      <c r="BB1407" s="25"/>
      <c r="BG1407" s="25"/>
    </row>
    <row r="1408" spans="33:59">
      <c r="AG1408" s="25"/>
      <c r="AL1408" s="25"/>
      <c r="AN1408" s="25"/>
      <c r="AS1408" s="25"/>
      <c r="AU1408" s="25"/>
      <c r="AZ1408" s="25"/>
      <c r="BB1408" s="25"/>
      <c r="BG1408" s="25"/>
    </row>
    <row r="1409" spans="33:59">
      <c r="AG1409" s="25"/>
      <c r="AL1409" s="25"/>
      <c r="AN1409" s="25"/>
      <c r="AS1409" s="25"/>
      <c r="AU1409" s="25"/>
      <c r="AZ1409" s="25"/>
      <c r="BB1409" s="25"/>
      <c r="BG1409" s="25"/>
    </row>
    <row r="1410" spans="33:59">
      <c r="AG1410" s="25"/>
      <c r="AL1410" s="25"/>
      <c r="AN1410" s="25"/>
      <c r="AS1410" s="25"/>
      <c r="AU1410" s="25"/>
      <c r="AZ1410" s="25"/>
      <c r="BB1410" s="25"/>
      <c r="BG1410" s="25"/>
    </row>
    <row r="1411" spans="33:59">
      <c r="AG1411" s="25"/>
      <c r="AL1411" s="25"/>
      <c r="AN1411" s="25"/>
      <c r="AS1411" s="25"/>
      <c r="AU1411" s="25"/>
      <c r="AZ1411" s="25"/>
      <c r="BB1411" s="25"/>
      <c r="BG1411" s="25"/>
    </row>
    <row r="1412" spans="33:59">
      <c r="AG1412" s="25"/>
      <c r="AL1412" s="25"/>
      <c r="AN1412" s="25"/>
      <c r="AS1412" s="25"/>
      <c r="AU1412" s="25"/>
      <c r="AZ1412" s="25"/>
      <c r="BB1412" s="25"/>
      <c r="BG1412" s="25"/>
    </row>
    <row r="1413" spans="33:59">
      <c r="AG1413" s="25"/>
      <c r="AL1413" s="25"/>
      <c r="AN1413" s="25"/>
      <c r="AS1413" s="25"/>
      <c r="AU1413" s="25"/>
      <c r="AZ1413" s="25"/>
      <c r="BB1413" s="25"/>
      <c r="BG1413" s="25"/>
    </row>
    <row r="1414" spans="33:59">
      <c r="AG1414" s="25"/>
      <c r="AL1414" s="25"/>
      <c r="AN1414" s="25"/>
      <c r="AS1414" s="25"/>
      <c r="AU1414" s="25"/>
      <c r="AZ1414" s="25"/>
      <c r="BB1414" s="25"/>
      <c r="BG1414" s="25"/>
    </row>
    <row r="1415" spans="33:59">
      <c r="AG1415" s="25"/>
      <c r="AL1415" s="25"/>
      <c r="AN1415" s="25"/>
      <c r="AS1415" s="25"/>
      <c r="AU1415" s="25"/>
      <c r="AZ1415" s="25"/>
      <c r="BB1415" s="25"/>
      <c r="BG1415" s="25"/>
    </row>
    <row r="1416" spans="33:59">
      <c r="AG1416" s="25"/>
      <c r="AL1416" s="25"/>
      <c r="AN1416" s="25"/>
      <c r="AS1416" s="25"/>
      <c r="AU1416" s="25"/>
      <c r="AZ1416" s="25"/>
      <c r="BB1416" s="25"/>
      <c r="BG1416" s="25"/>
    </row>
    <row r="1417" spans="33:59">
      <c r="AG1417" s="25"/>
      <c r="AL1417" s="25"/>
      <c r="AN1417" s="25"/>
      <c r="AS1417" s="25"/>
      <c r="AU1417" s="25"/>
      <c r="AZ1417" s="25"/>
      <c r="BB1417" s="25"/>
      <c r="BG1417" s="25"/>
    </row>
    <row r="1418" spans="33:59">
      <c r="AG1418" s="25"/>
      <c r="AL1418" s="25"/>
      <c r="AN1418" s="25"/>
      <c r="AS1418" s="25"/>
      <c r="AU1418" s="25"/>
      <c r="AZ1418" s="25"/>
      <c r="BB1418" s="25"/>
      <c r="BG1418" s="25"/>
    </row>
    <row r="1419" spans="33:59">
      <c r="AG1419" s="25"/>
      <c r="AL1419" s="25"/>
      <c r="AN1419" s="25"/>
      <c r="AS1419" s="25"/>
      <c r="AU1419" s="25"/>
      <c r="AZ1419" s="25"/>
      <c r="BB1419" s="25"/>
      <c r="BG1419" s="25"/>
    </row>
    <row r="1420" spans="33:59">
      <c r="AG1420" s="25"/>
      <c r="AL1420" s="25"/>
      <c r="AN1420" s="25"/>
      <c r="AS1420" s="25"/>
      <c r="AU1420" s="25"/>
      <c r="AZ1420" s="25"/>
      <c r="BB1420" s="25"/>
      <c r="BG1420" s="25"/>
    </row>
    <row r="1421" spans="33:59">
      <c r="AG1421" s="25"/>
      <c r="AL1421" s="25"/>
      <c r="AN1421" s="25"/>
      <c r="AS1421" s="25"/>
      <c r="AU1421" s="25"/>
      <c r="AZ1421" s="25"/>
      <c r="BB1421" s="25"/>
      <c r="BG1421" s="25"/>
    </row>
    <row r="1422" spans="33:59">
      <c r="AG1422" s="25"/>
      <c r="AL1422" s="25"/>
      <c r="AN1422" s="25"/>
      <c r="AS1422" s="25"/>
      <c r="AU1422" s="25"/>
      <c r="AZ1422" s="25"/>
      <c r="BB1422" s="25"/>
      <c r="BG1422" s="25"/>
    </row>
    <row r="1423" spans="33:59">
      <c r="AG1423" s="25"/>
      <c r="AL1423" s="25"/>
      <c r="AN1423" s="25"/>
      <c r="AS1423" s="25"/>
      <c r="AU1423" s="25"/>
      <c r="AZ1423" s="25"/>
      <c r="BB1423" s="25"/>
      <c r="BG1423" s="25"/>
    </row>
    <row r="1424" spans="33:59">
      <c r="AG1424" s="25"/>
      <c r="AL1424" s="25"/>
      <c r="AN1424" s="25"/>
      <c r="AS1424" s="25"/>
      <c r="AU1424" s="25"/>
      <c r="AZ1424" s="25"/>
      <c r="BB1424" s="25"/>
      <c r="BG1424" s="25"/>
    </row>
    <row r="1425" spans="33:59">
      <c r="AG1425" s="25"/>
      <c r="AL1425" s="25"/>
      <c r="AN1425" s="25"/>
      <c r="AS1425" s="25"/>
      <c r="AU1425" s="25"/>
      <c r="AZ1425" s="25"/>
      <c r="BB1425" s="25"/>
      <c r="BG1425" s="25"/>
    </row>
    <row r="1426" spans="33:59">
      <c r="AG1426" s="25"/>
      <c r="AL1426" s="25"/>
      <c r="AN1426" s="25"/>
      <c r="AS1426" s="25"/>
      <c r="AU1426" s="25"/>
      <c r="AZ1426" s="25"/>
      <c r="BB1426" s="25"/>
      <c r="BG1426" s="25"/>
    </row>
    <row r="1427" spans="33:59">
      <c r="AG1427" s="25"/>
      <c r="AL1427" s="25"/>
      <c r="AN1427" s="25"/>
      <c r="AS1427" s="25"/>
      <c r="AU1427" s="25"/>
      <c r="AZ1427" s="25"/>
      <c r="BB1427" s="25"/>
      <c r="BG1427" s="25"/>
    </row>
    <row r="1428" spans="33:59">
      <c r="AG1428" s="25"/>
      <c r="AL1428" s="25"/>
      <c r="AN1428" s="25"/>
      <c r="AS1428" s="25"/>
      <c r="AU1428" s="25"/>
      <c r="AZ1428" s="25"/>
      <c r="BB1428" s="25"/>
      <c r="BG1428" s="25"/>
    </row>
    <row r="1429" spans="33:59">
      <c r="AG1429" s="25"/>
      <c r="AL1429" s="25"/>
      <c r="AN1429" s="25"/>
      <c r="AS1429" s="25"/>
      <c r="AU1429" s="25"/>
      <c r="AZ1429" s="25"/>
      <c r="BB1429" s="25"/>
      <c r="BG1429" s="25"/>
    </row>
    <row r="1430" spans="33:59">
      <c r="AG1430" s="25"/>
      <c r="AL1430" s="25"/>
      <c r="AN1430" s="25"/>
      <c r="AS1430" s="25"/>
      <c r="AU1430" s="25"/>
      <c r="AZ1430" s="25"/>
      <c r="BB1430" s="25"/>
      <c r="BG1430" s="25"/>
    </row>
    <row r="1431" spans="33:59">
      <c r="AG1431" s="25"/>
      <c r="AL1431" s="25"/>
      <c r="AN1431" s="25"/>
      <c r="AS1431" s="25"/>
      <c r="AU1431" s="25"/>
      <c r="AZ1431" s="25"/>
      <c r="BB1431" s="25"/>
      <c r="BG1431" s="25"/>
    </row>
    <row r="1432" spans="33:59">
      <c r="AG1432" s="25"/>
      <c r="AL1432" s="25"/>
      <c r="AN1432" s="25"/>
      <c r="AS1432" s="25"/>
      <c r="AU1432" s="25"/>
      <c r="AZ1432" s="25"/>
      <c r="BB1432" s="25"/>
      <c r="BG1432" s="25"/>
    </row>
    <row r="1433" spans="33:59">
      <c r="AG1433" s="25"/>
      <c r="AL1433" s="25"/>
      <c r="AN1433" s="25"/>
      <c r="AS1433" s="25"/>
      <c r="AU1433" s="25"/>
      <c r="AZ1433" s="25"/>
      <c r="BB1433" s="25"/>
      <c r="BG1433" s="25"/>
    </row>
    <row r="1434" spans="33:59">
      <c r="AG1434" s="25"/>
      <c r="AL1434" s="25"/>
      <c r="AN1434" s="25"/>
      <c r="AS1434" s="25"/>
      <c r="AU1434" s="25"/>
      <c r="AZ1434" s="25"/>
      <c r="BB1434" s="25"/>
      <c r="BG1434" s="25"/>
    </row>
    <row r="1435" spans="33:59">
      <c r="AG1435" s="25"/>
      <c r="AL1435" s="25"/>
      <c r="AN1435" s="25"/>
      <c r="AS1435" s="25"/>
      <c r="AU1435" s="25"/>
      <c r="AZ1435" s="25"/>
      <c r="BB1435" s="25"/>
      <c r="BG1435" s="25"/>
    </row>
    <row r="1436" spans="33:59">
      <c r="AG1436" s="25"/>
      <c r="AL1436" s="25"/>
      <c r="AN1436" s="25"/>
      <c r="AS1436" s="25"/>
      <c r="AU1436" s="25"/>
      <c r="AZ1436" s="25"/>
      <c r="BB1436" s="25"/>
      <c r="BG1436" s="25"/>
    </row>
    <row r="1437" spans="33:59">
      <c r="AG1437" s="25"/>
      <c r="AL1437" s="25"/>
      <c r="AN1437" s="25"/>
      <c r="AS1437" s="25"/>
      <c r="AU1437" s="25"/>
      <c r="AZ1437" s="25"/>
      <c r="BB1437" s="25"/>
      <c r="BG1437" s="25"/>
    </row>
    <row r="1438" spans="33:59">
      <c r="AG1438" s="25"/>
      <c r="AL1438" s="25"/>
      <c r="AN1438" s="25"/>
      <c r="AS1438" s="25"/>
      <c r="AU1438" s="25"/>
      <c r="AZ1438" s="25"/>
      <c r="BB1438" s="25"/>
      <c r="BG1438" s="25"/>
    </row>
    <row r="1439" spans="33:59">
      <c r="AG1439" s="25"/>
      <c r="AL1439" s="25"/>
      <c r="AN1439" s="25"/>
      <c r="AS1439" s="25"/>
      <c r="AU1439" s="25"/>
      <c r="AZ1439" s="25"/>
      <c r="BB1439" s="25"/>
      <c r="BG1439" s="25"/>
    </row>
    <row r="1440" spans="33:59">
      <c r="AG1440" s="25"/>
      <c r="AL1440" s="25"/>
      <c r="AN1440" s="25"/>
      <c r="AS1440" s="25"/>
      <c r="AU1440" s="25"/>
      <c r="AZ1440" s="25"/>
      <c r="BB1440" s="25"/>
      <c r="BG1440" s="25"/>
    </row>
    <row r="1441" spans="33:59">
      <c r="AG1441" s="25"/>
      <c r="AL1441" s="25"/>
      <c r="AN1441" s="25"/>
      <c r="AS1441" s="25"/>
      <c r="AU1441" s="25"/>
      <c r="AZ1441" s="25"/>
      <c r="BB1441" s="25"/>
      <c r="BG1441" s="25"/>
    </row>
    <row r="1442" spans="33:59">
      <c r="AG1442" s="25"/>
      <c r="AL1442" s="25"/>
      <c r="AN1442" s="25"/>
      <c r="AS1442" s="25"/>
      <c r="AU1442" s="25"/>
      <c r="AZ1442" s="25"/>
      <c r="BB1442" s="25"/>
      <c r="BG1442" s="25"/>
    </row>
    <row r="1443" spans="33:59">
      <c r="AG1443" s="25"/>
      <c r="AL1443" s="25"/>
      <c r="AN1443" s="25"/>
      <c r="AS1443" s="25"/>
      <c r="AU1443" s="25"/>
      <c r="AZ1443" s="25"/>
      <c r="BB1443" s="25"/>
      <c r="BG1443" s="25"/>
    </row>
    <row r="1444" spans="33:59">
      <c r="AG1444" s="25"/>
      <c r="AL1444" s="25"/>
      <c r="AN1444" s="25"/>
      <c r="AS1444" s="25"/>
      <c r="AU1444" s="25"/>
      <c r="AZ1444" s="25"/>
      <c r="BB1444" s="25"/>
      <c r="BG1444" s="25"/>
    </row>
    <row r="1445" spans="33:59">
      <c r="AG1445" s="25"/>
      <c r="AL1445" s="25"/>
      <c r="AN1445" s="25"/>
      <c r="AS1445" s="25"/>
      <c r="AU1445" s="25"/>
      <c r="AZ1445" s="25"/>
      <c r="BB1445" s="25"/>
      <c r="BG1445" s="25"/>
    </row>
    <row r="1446" spans="33:59">
      <c r="AG1446" s="25"/>
      <c r="AL1446" s="25"/>
      <c r="AN1446" s="25"/>
      <c r="AS1446" s="25"/>
      <c r="AU1446" s="25"/>
      <c r="AZ1446" s="25"/>
      <c r="BB1446" s="25"/>
      <c r="BG1446" s="25"/>
    </row>
    <row r="1447" spans="33:59">
      <c r="AG1447" s="25"/>
      <c r="AL1447" s="25"/>
      <c r="AN1447" s="25"/>
      <c r="AS1447" s="25"/>
      <c r="AU1447" s="25"/>
      <c r="AZ1447" s="25"/>
      <c r="BB1447" s="25"/>
      <c r="BG1447" s="25"/>
    </row>
    <row r="1448" spans="33:59">
      <c r="AG1448" s="25"/>
      <c r="AL1448" s="25"/>
      <c r="AN1448" s="25"/>
      <c r="AS1448" s="25"/>
      <c r="AU1448" s="25"/>
      <c r="AZ1448" s="25"/>
      <c r="BB1448" s="25"/>
      <c r="BG1448" s="25"/>
    </row>
    <row r="1449" spans="33:59">
      <c r="AG1449" s="25"/>
      <c r="AL1449" s="25"/>
      <c r="AN1449" s="25"/>
      <c r="AS1449" s="25"/>
      <c r="AU1449" s="25"/>
      <c r="AZ1449" s="25"/>
      <c r="BB1449" s="25"/>
      <c r="BG1449" s="25"/>
    </row>
    <row r="1450" spans="33:59">
      <c r="AG1450" s="25"/>
      <c r="AL1450" s="25"/>
      <c r="AN1450" s="25"/>
      <c r="AS1450" s="25"/>
      <c r="AU1450" s="25"/>
      <c r="AZ1450" s="25"/>
      <c r="BB1450" s="25"/>
      <c r="BG1450" s="25"/>
    </row>
    <row r="1451" spans="33:59">
      <c r="AG1451" s="25"/>
      <c r="AL1451" s="25"/>
      <c r="AN1451" s="25"/>
      <c r="AS1451" s="25"/>
      <c r="AU1451" s="25"/>
      <c r="AZ1451" s="25"/>
      <c r="BB1451" s="25"/>
      <c r="BG1451" s="25"/>
    </row>
    <row r="1452" spans="33:59">
      <c r="AG1452" s="25"/>
      <c r="AL1452" s="25"/>
      <c r="AN1452" s="25"/>
      <c r="AS1452" s="25"/>
      <c r="AU1452" s="25"/>
      <c r="AZ1452" s="25"/>
      <c r="BB1452" s="25"/>
      <c r="BG1452" s="25"/>
    </row>
    <row r="1453" spans="33:59">
      <c r="AG1453" s="25"/>
      <c r="AL1453" s="25"/>
      <c r="AN1453" s="25"/>
      <c r="AS1453" s="25"/>
      <c r="AU1453" s="25"/>
      <c r="AZ1453" s="25"/>
      <c r="BB1453" s="25"/>
      <c r="BG1453" s="25"/>
    </row>
    <row r="1454" spans="33:59">
      <c r="AG1454" s="25"/>
      <c r="AL1454" s="25"/>
      <c r="AN1454" s="25"/>
      <c r="AS1454" s="25"/>
      <c r="AU1454" s="25"/>
      <c r="AZ1454" s="25"/>
      <c r="BB1454" s="25"/>
      <c r="BG1454" s="25"/>
    </row>
    <row r="1455" spans="33:59">
      <c r="AG1455" s="25"/>
      <c r="AL1455" s="25"/>
      <c r="AN1455" s="25"/>
      <c r="AS1455" s="25"/>
      <c r="AU1455" s="25"/>
      <c r="AZ1455" s="25"/>
      <c r="BB1455" s="25"/>
      <c r="BG1455" s="25"/>
    </row>
    <row r="1456" spans="33:59">
      <c r="AG1456" s="25"/>
      <c r="AL1456" s="25"/>
      <c r="AN1456" s="25"/>
      <c r="AS1456" s="25"/>
      <c r="AU1456" s="25"/>
      <c r="AZ1456" s="25"/>
      <c r="BB1456" s="25"/>
      <c r="BG1456" s="25"/>
    </row>
    <row r="1457" spans="33:59">
      <c r="AG1457" s="25"/>
      <c r="AL1457" s="25"/>
      <c r="AN1457" s="25"/>
      <c r="AS1457" s="25"/>
      <c r="AU1457" s="25"/>
      <c r="AZ1457" s="25"/>
      <c r="BB1457" s="25"/>
      <c r="BG1457" s="25"/>
    </row>
    <row r="1458" spans="33:59">
      <c r="AG1458" s="25"/>
      <c r="AL1458" s="25"/>
      <c r="AN1458" s="25"/>
      <c r="AS1458" s="25"/>
      <c r="AU1458" s="25"/>
      <c r="AZ1458" s="25"/>
      <c r="BB1458" s="25"/>
      <c r="BG1458" s="25"/>
    </row>
    <row r="1459" spans="33:59">
      <c r="AG1459" s="25"/>
      <c r="AL1459" s="25"/>
      <c r="AN1459" s="25"/>
      <c r="AS1459" s="25"/>
      <c r="AU1459" s="25"/>
      <c r="AZ1459" s="25"/>
      <c r="BB1459" s="25"/>
      <c r="BG1459" s="25"/>
    </row>
    <row r="1460" spans="33:59">
      <c r="AG1460" s="25"/>
      <c r="AL1460" s="25"/>
      <c r="AN1460" s="25"/>
      <c r="AS1460" s="25"/>
      <c r="AU1460" s="25"/>
      <c r="AZ1460" s="25"/>
      <c r="BB1460" s="25"/>
      <c r="BG1460" s="25"/>
    </row>
    <row r="1461" spans="33:59">
      <c r="AG1461" s="25"/>
      <c r="AL1461" s="25"/>
      <c r="AN1461" s="25"/>
      <c r="AS1461" s="25"/>
      <c r="AU1461" s="25"/>
      <c r="AZ1461" s="25"/>
      <c r="BB1461" s="25"/>
      <c r="BG1461" s="25"/>
    </row>
    <row r="1462" spans="33:59">
      <c r="AG1462" s="25"/>
      <c r="AL1462" s="25"/>
      <c r="AN1462" s="25"/>
      <c r="AS1462" s="25"/>
      <c r="AU1462" s="25"/>
      <c r="AZ1462" s="25"/>
      <c r="BB1462" s="25"/>
      <c r="BG1462" s="25"/>
    </row>
    <row r="1463" spans="33:59">
      <c r="AG1463" s="25"/>
      <c r="AL1463" s="25"/>
      <c r="AN1463" s="25"/>
      <c r="AS1463" s="25"/>
      <c r="AU1463" s="25"/>
      <c r="AZ1463" s="25"/>
      <c r="BB1463" s="25"/>
      <c r="BG1463" s="25"/>
    </row>
    <row r="1464" spans="33:59">
      <c r="AG1464" s="25"/>
      <c r="AL1464" s="25"/>
      <c r="AN1464" s="25"/>
      <c r="AS1464" s="25"/>
      <c r="AU1464" s="25"/>
      <c r="AZ1464" s="25"/>
      <c r="BB1464" s="25"/>
      <c r="BG1464" s="25"/>
    </row>
    <row r="1465" spans="33:59">
      <c r="AG1465" s="25"/>
      <c r="AL1465" s="25"/>
      <c r="AN1465" s="25"/>
      <c r="AS1465" s="25"/>
      <c r="AU1465" s="25"/>
      <c r="AZ1465" s="25"/>
      <c r="BB1465" s="25"/>
      <c r="BG1465" s="25"/>
    </row>
    <row r="1466" spans="33:59">
      <c r="AG1466" s="25"/>
      <c r="AL1466" s="25"/>
      <c r="AN1466" s="25"/>
      <c r="AS1466" s="25"/>
      <c r="AU1466" s="25"/>
      <c r="AZ1466" s="25"/>
      <c r="BB1466" s="25"/>
      <c r="BG1466" s="25"/>
    </row>
    <row r="1467" spans="33:59">
      <c r="AG1467" s="25"/>
      <c r="AL1467" s="25"/>
      <c r="AN1467" s="25"/>
      <c r="AS1467" s="25"/>
      <c r="AU1467" s="25"/>
      <c r="AZ1467" s="25"/>
      <c r="BB1467" s="25"/>
      <c r="BG1467" s="25"/>
    </row>
    <row r="1468" spans="33:59">
      <c r="AG1468" s="25"/>
      <c r="AL1468" s="25"/>
      <c r="AN1468" s="25"/>
      <c r="AS1468" s="25"/>
      <c r="AU1468" s="25"/>
      <c r="AZ1468" s="25"/>
      <c r="BB1468" s="25"/>
      <c r="BG1468" s="25"/>
    </row>
    <row r="1469" spans="33:59">
      <c r="AG1469" s="25"/>
      <c r="AL1469" s="25"/>
      <c r="AN1469" s="25"/>
      <c r="AS1469" s="25"/>
      <c r="AU1469" s="25"/>
      <c r="AZ1469" s="25"/>
      <c r="BB1469" s="25"/>
      <c r="BG1469" s="25"/>
    </row>
    <row r="1470" spans="33:59">
      <c r="AG1470" s="25"/>
      <c r="AL1470" s="25"/>
      <c r="AN1470" s="25"/>
      <c r="AS1470" s="25"/>
      <c r="AU1470" s="25"/>
      <c r="AZ1470" s="25"/>
      <c r="BB1470" s="25"/>
      <c r="BG1470" s="25"/>
    </row>
    <row r="1471" spans="33:59">
      <c r="AG1471" s="25"/>
      <c r="AL1471" s="25"/>
      <c r="AN1471" s="25"/>
      <c r="AS1471" s="25"/>
      <c r="AU1471" s="25"/>
      <c r="AZ1471" s="25"/>
      <c r="BB1471" s="25"/>
      <c r="BG1471" s="25"/>
    </row>
    <row r="1472" spans="33:59">
      <c r="AG1472" s="25"/>
      <c r="AL1472" s="25"/>
      <c r="AN1472" s="25"/>
      <c r="AS1472" s="25"/>
      <c r="AU1472" s="25"/>
      <c r="AZ1472" s="25"/>
      <c r="BB1472" s="25"/>
      <c r="BG1472" s="25"/>
    </row>
    <row r="1473" spans="33:59">
      <c r="AG1473" s="25"/>
      <c r="AL1473" s="25"/>
      <c r="AN1473" s="25"/>
      <c r="AS1473" s="25"/>
      <c r="AU1473" s="25"/>
      <c r="AZ1473" s="25"/>
      <c r="BB1473" s="25"/>
      <c r="BG1473" s="25"/>
    </row>
    <row r="1474" spans="33:59">
      <c r="AG1474" s="25"/>
      <c r="AL1474" s="25"/>
      <c r="AN1474" s="25"/>
      <c r="AS1474" s="25"/>
      <c r="AU1474" s="25"/>
      <c r="AZ1474" s="25"/>
      <c r="BB1474" s="25"/>
      <c r="BG1474" s="25"/>
    </row>
    <row r="1475" spans="33:59">
      <c r="AG1475" s="25"/>
      <c r="AL1475" s="25"/>
      <c r="AN1475" s="25"/>
      <c r="AS1475" s="25"/>
      <c r="AU1475" s="25"/>
      <c r="AZ1475" s="25"/>
      <c r="BB1475" s="25"/>
      <c r="BG1475" s="25"/>
    </row>
    <row r="1476" spans="33:59">
      <c r="AG1476" s="25"/>
      <c r="AL1476" s="25"/>
      <c r="AN1476" s="25"/>
      <c r="AS1476" s="25"/>
      <c r="AU1476" s="25"/>
      <c r="AZ1476" s="25"/>
      <c r="BB1476" s="25"/>
      <c r="BG1476" s="25"/>
    </row>
    <row r="1477" spans="33:59">
      <c r="AG1477" s="25"/>
      <c r="AL1477" s="25"/>
      <c r="AN1477" s="25"/>
      <c r="AS1477" s="25"/>
      <c r="AU1477" s="25"/>
      <c r="AZ1477" s="25"/>
      <c r="BB1477" s="25"/>
      <c r="BG1477" s="25"/>
    </row>
    <row r="1478" spans="33:59">
      <c r="AG1478" s="25"/>
      <c r="AL1478" s="25"/>
      <c r="AN1478" s="25"/>
      <c r="AS1478" s="25"/>
      <c r="AU1478" s="25"/>
      <c r="AZ1478" s="25"/>
      <c r="BB1478" s="25"/>
      <c r="BG1478" s="25"/>
    </row>
    <row r="1479" spans="33:59">
      <c r="AG1479" s="25"/>
      <c r="AL1479" s="25"/>
      <c r="AN1479" s="25"/>
      <c r="AS1479" s="25"/>
      <c r="AU1479" s="25"/>
      <c r="AZ1479" s="25"/>
      <c r="BB1479" s="25"/>
      <c r="BG1479" s="25"/>
    </row>
    <row r="1480" spans="33:59">
      <c r="AG1480" s="25"/>
      <c r="AL1480" s="25"/>
      <c r="AN1480" s="25"/>
      <c r="AS1480" s="25"/>
      <c r="AU1480" s="25"/>
      <c r="AZ1480" s="25"/>
      <c r="BB1480" s="25"/>
      <c r="BG1480" s="25"/>
    </row>
    <row r="1481" spans="33:59">
      <c r="AG1481" s="25"/>
      <c r="AL1481" s="25"/>
      <c r="AN1481" s="25"/>
      <c r="AS1481" s="25"/>
      <c r="AU1481" s="25"/>
      <c r="AZ1481" s="25"/>
      <c r="BB1481" s="25"/>
      <c r="BG1481" s="25"/>
    </row>
    <row r="1482" spans="33:59">
      <c r="AG1482" s="25"/>
      <c r="AL1482" s="25"/>
      <c r="AN1482" s="25"/>
      <c r="AS1482" s="25"/>
      <c r="AU1482" s="25"/>
      <c r="AZ1482" s="25"/>
      <c r="BB1482" s="25"/>
      <c r="BG1482" s="25"/>
    </row>
    <row r="1483" spans="33:59">
      <c r="AG1483" s="25"/>
      <c r="AL1483" s="25"/>
      <c r="AN1483" s="25"/>
      <c r="AS1483" s="25"/>
      <c r="AU1483" s="25"/>
      <c r="AZ1483" s="25"/>
      <c r="BB1483" s="25"/>
      <c r="BG1483" s="25"/>
    </row>
    <row r="1484" spans="33:59">
      <c r="AG1484" s="25"/>
      <c r="AL1484" s="25"/>
      <c r="AN1484" s="25"/>
      <c r="AS1484" s="25"/>
      <c r="AU1484" s="25"/>
      <c r="AZ1484" s="25"/>
      <c r="BB1484" s="25"/>
      <c r="BG1484" s="25"/>
    </row>
    <row r="1485" spans="33:59">
      <c r="AG1485" s="25"/>
      <c r="AL1485" s="25"/>
      <c r="AN1485" s="25"/>
      <c r="AS1485" s="25"/>
      <c r="AU1485" s="25"/>
      <c r="AZ1485" s="25"/>
      <c r="BB1485" s="25"/>
      <c r="BG1485" s="25"/>
    </row>
    <row r="1486" spans="33:59">
      <c r="AG1486" s="25"/>
      <c r="AL1486" s="25"/>
      <c r="AN1486" s="25"/>
      <c r="AS1486" s="25"/>
      <c r="AU1486" s="25"/>
      <c r="AZ1486" s="25"/>
      <c r="BB1486" s="25"/>
      <c r="BG1486" s="25"/>
    </row>
    <row r="1487" spans="33:59">
      <c r="AG1487" s="25"/>
      <c r="AL1487" s="25"/>
      <c r="AN1487" s="25"/>
      <c r="AS1487" s="25"/>
      <c r="AU1487" s="25"/>
      <c r="AZ1487" s="25"/>
      <c r="BB1487" s="25"/>
      <c r="BG1487" s="25"/>
    </row>
    <row r="1488" spans="33:59">
      <c r="AG1488" s="25"/>
      <c r="AL1488" s="25"/>
      <c r="AN1488" s="25"/>
      <c r="AS1488" s="25"/>
      <c r="AU1488" s="25"/>
      <c r="AZ1488" s="25"/>
      <c r="BB1488" s="25"/>
      <c r="BG1488" s="25"/>
    </row>
    <row r="1489" spans="33:59">
      <c r="AG1489" s="25"/>
      <c r="AL1489" s="25"/>
      <c r="AN1489" s="25"/>
      <c r="AS1489" s="25"/>
      <c r="AU1489" s="25"/>
      <c r="AZ1489" s="25"/>
      <c r="BB1489" s="25"/>
      <c r="BG1489" s="25"/>
    </row>
    <row r="1490" spans="33:59">
      <c r="AG1490" s="25"/>
      <c r="AL1490" s="25"/>
      <c r="AN1490" s="25"/>
      <c r="AS1490" s="25"/>
      <c r="AU1490" s="25"/>
      <c r="AZ1490" s="25"/>
      <c r="BB1490" s="25"/>
      <c r="BG1490" s="25"/>
    </row>
    <row r="1491" spans="33:59">
      <c r="AG1491" s="25"/>
      <c r="AL1491" s="25"/>
      <c r="AN1491" s="25"/>
      <c r="AS1491" s="25"/>
      <c r="AU1491" s="25"/>
      <c r="AZ1491" s="25"/>
      <c r="BB1491" s="25"/>
      <c r="BG1491" s="25"/>
    </row>
    <row r="1492" spans="33:59">
      <c r="AG1492" s="25"/>
      <c r="AL1492" s="25"/>
      <c r="AN1492" s="25"/>
      <c r="AS1492" s="25"/>
      <c r="AU1492" s="25"/>
      <c r="AZ1492" s="25"/>
      <c r="BB1492" s="25"/>
      <c r="BG1492" s="25"/>
    </row>
    <row r="1493" spans="33:59">
      <c r="AG1493" s="25"/>
      <c r="AL1493" s="25"/>
      <c r="AN1493" s="25"/>
      <c r="AS1493" s="25"/>
      <c r="AU1493" s="25"/>
      <c r="AZ1493" s="25"/>
      <c r="BB1493" s="25"/>
      <c r="BG1493" s="25"/>
    </row>
    <row r="1494" spans="33:59">
      <c r="AG1494" s="25"/>
      <c r="AL1494" s="25"/>
      <c r="AN1494" s="25"/>
      <c r="AS1494" s="25"/>
      <c r="AU1494" s="25"/>
      <c r="AZ1494" s="25"/>
      <c r="BB1494" s="25"/>
      <c r="BG1494" s="25"/>
    </row>
    <row r="1495" spans="33:59">
      <c r="AG1495" s="25"/>
      <c r="AL1495" s="25"/>
      <c r="AN1495" s="25"/>
      <c r="AS1495" s="25"/>
      <c r="AU1495" s="25"/>
      <c r="AZ1495" s="25"/>
      <c r="BB1495" s="25"/>
      <c r="BG1495" s="25"/>
    </row>
    <row r="1496" spans="33:59">
      <c r="AG1496" s="25"/>
      <c r="AL1496" s="25"/>
      <c r="AN1496" s="25"/>
      <c r="AS1496" s="25"/>
      <c r="AU1496" s="25"/>
      <c r="AZ1496" s="25"/>
      <c r="BB1496" s="25"/>
      <c r="BG1496" s="25"/>
    </row>
    <row r="1497" spans="33:59">
      <c r="AG1497" s="25"/>
      <c r="AL1497" s="25"/>
      <c r="AN1497" s="25"/>
      <c r="AS1497" s="25"/>
      <c r="AU1497" s="25"/>
      <c r="AZ1497" s="25"/>
      <c r="BB1497" s="25"/>
      <c r="BG1497" s="25"/>
    </row>
    <row r="1498" spans="33:59">
      <c r="AG1498" s="25"/>
      <c r="AL1498" s="25"/>
      <c r="AN1498" s="25"/>
      <c r="AS1498" s="25"/>
      <c r="AU1498" s="25"/>
      <c r="AZ1498" s="25"/>
      <c r="BB1498" s="25"/>
      <c r="BG1498" s="25"/>
    </row>
    <row r="1499" spans="33:59">
      <c r="AG1499" s="25"/>
      <c r="AL1499" s="25"/>
      <c r="AN1499" s="25"/>
      <c r="AS1499" s="25"/>
      <c r="AU1499" s="25"/>
      <c r="AZ1499" s="25"/>
      <c r="BB1499" s="25"/>
      <c r="BG1499" s="25"/>
    </row>
    <row r="1500" spans="33:59">
      <c r="AG1500" s="25"/>
      <c r="AL1500" s="25"/>
      <c r="AN1500" s="25"/>
      <c r="AS1500" s="25"/>
      <c r="AU1500" s="25"/>
      <c r="AZ1500" s="25"/>
      <c r="BB1500" s="25"/>
      <c r="BG1500" s="25"/>
    </row>
    <row r="1501" spans="33:59">
      <c r="AG1501" s="25"/>
      <c r="AL1501" s="25"/>
      <c r="AN1501" s="25"/>
      <c r="AS1501" s="25"/>
      <c r="AU1501" s="25"/>
      <c r="AZ1501" s="25"/>
      <c r="BB1501" s="25"/>
      <c r="BG1501" s="25"/>
    </row>
    <row r="1502" spans="33:59">
      <c r="AG1502" s="25"/>
      <c r="AL1502" s="25"/>
      <c r="AN1502" s="25"/>
      <c r="AS1502" s="25"/>
      <c r="AU1502" s="25"/>
      <c r="AZ1502" s="25"/>
      <c r="BB1502" s="25"/>
      <c r="BG1502" s="25"/>
    </row>
    <row r="1503" spans="33:59">
      <c r="AG1503" s="25"/>
      <c r="AL1503" s="25"/>
      <c r="AN1503" s="25"/>
      <c r="AS1503" s="25"/>
      <c r="AU1503" s="25"/>
      <c r="AZ1503" s="25"/>
      <c r="BB1503" s="25"/>
      <c r="BG1503" s="25"/>
    </row>
    <row r="1504" spans="33:59">
      <c r="AG1504" s="25"/>
      <c r="AL1504" s="25"/>
      <c r="AN1504" s="25"/>
      <c r="AS1504" s="25"/>
      <c r="AU1504" s="25"/>
      <c r="AZ1504" s="25"/>
      <c r="BB1504" s="25"/>
      <c r="BG1504" s="25"/>
    </row>
    <row r="1505" spans="33:59">
      <c r="AG1505" s="25"/>
      <c r="AL1505" s="25"/>
      <c r="AN1505" s="25"/>
      <c r="AS1505" s="25"/>
      <c r="AU1505" s="25"/>
      <c r="AZ1505" s="25"/>
      <c r="BB1505" s="25"/>
      <c r="BG1505" s="25"/>
    </row>
    <row r="1506" spans="33:59">
      <c r="AG1506" s="25"/>
      <c r="AL1506" s="25"/>
      <c r="AN1506" s="25"/>
      <c r="AS1506" s="25"/>
      <c r="AU1506" s="25"/>
      <c r="AZ1506" s="25"/>
      <c r="BB1506" s="25"/>
      <c r="BG1506" s="25"/>
    </row>
    <row r="1507" spans="33:59">
      <c r="AG1507" s="25"/>
      <c r="AL1507" s="25"/>
      <c r="AN1507" s="25"/>
      <c r="AS1507" s="25"/>
      <c r="AU1507" s="25"/>
      <c r="AZ1507" s="25"/>
      <c r="BB1507" s="25"/>
      <c r="BG1507" s="25"/>
    </row>
    <row r="1508" spans="33:59">
      <c r="AG1508" s="25"/>
      <c r="AL1508" s="25"/>
      <c r="AN1508" s="25"/>
      <c r="AS1508" s="25"/>
      <c r="AU1508" s="25"/>
      <c r="AZ1508" s="25"/>
      <c r="BB1508" s="25"/>
      <c r="BG1508" s="25"/>
    </row>
    <row r="1509" spans="33:59">
      <c r="AG1509" s="25"/>
      <c r="AL1509" s="25"/>
      <c r="AN1509" s="25"/>
      <c r="AS1509" s="25"/>
      <c r="AU1509" s="25"/>
      <c r="AZ1509" s="25"/>
      <c r="BB1509" s="25"/>
      <c r="BG1509" s="25"/>
    </row>
    <row r="1510" spans="33:59">
      <c r="AG1510" s="25"/>
      <c r="AL1510" s="25"/>
      <c r="AN1510" s="25"/>
      <c r="AS1510" s="25"/>
      <c r="AU1510" s="25"/>
      <c r="AZ1510" s="25"/>
      <c r="BB1510" s="25"/>
      <c r="BG1510" s="25"/>
    </row>
    <row r="1511" spans="33:59">
      <c r="AG1511" s="25"/>
      <c r="AL1511" s="25"/>
      <c r="AN1511" s="25"/>
      <c r="AS1511" s="25"/>
      <c r="AU1511" s="25"/>
      <c r="AZ1511" s="25"/>
      <c r="BB1511" s="25"/>
      <c r="BG1511" s="25"/>
    </row>
    <row r="1512" spans="33:59">
      <c r="AG1512" s="25"/>
      <c r="AL1512" s="25"/>
      <c r="AN1512" s="25"/>
      <c r="AS1512" s="25"/>
      <c r="AU1512" s="25"/>
      <c r="AZ1512" s="25"/>
      <c r="BB1512" s="25"/>
      <c r="BG1512" s="25"/>
    </row>
    <row r="1513" spans="33:59">
      <c r="AG1513" s="25"/>
      <c r="AL1513" s="25"/>
      <c r="AN1513" s="25"/>
      <c r="AS1513" s="25"/>
      <c r="AU1513" s="25"/>
      <c r="AZ1513" s="25"/>
      <c r="BB1513" s="25"/>
      <c r="BG1513" s="25"/>
    </row>
    <row r="1514" spans="33:59">
      <c r="AG1514" s="25"/>
      <c r="AL1514" s="25"/>
      <c r="AN1514" s="25"/>
      <c r="AS1514" s="25"/>
      <c r="AU1514" s="25"/>
      <c r="AZ1514" s="25"/>
      <c r="BB1514" s="25"/>
      <c r="BG1514" s="25"/>
    </row>
    <row r="1515" spans="33:59">
      <c r="AG1515" s="25"/>
      <c r="AL1515" s="25"/>
      <c r="AN1515" s="25"/>
      <c r="AS1515" s="25"/>
      <c r="AU1515" s="25"/>
      <c r="AZ1515" s="25"/>
      <c r="BB1515" s="25"/>
      <c r="BG1515" s="25"/>
    </row>
    <row r="1516" spans="33:59">
      <c r="AG1516" s="25"/>
      <c r="AL1516" s="25"/>
      <c r="AN1516" s="25"/>
      <c r="AS1516" s="25"/>
      <c r="AU1516" s="25"/>
      <c r="AZ1516" s="25"/>
      <c r="BB1516" s="25"/>
      <c r="BG1516" s="25"/>
    </row>
    <row r="1517" spans="33:59">
      <c r="AG1517" s="25"/>
      <c r="AL1517" s="25"/>
      <c r="AN1517" s="25"/>
      <c r="AS1517" s="25"/>
      <c r="AU1517" s="25"/>
      <c r="AZ1517" s="25"/>
      <c r="BB1517" s="25"/>
      <c r="BG1517" s="25"/>
    </row>
    <row r="1518" spans="33:59">
      <c r="AG1518" s="25"/>
      <c r="AL1518" s="25"/>
      <c r="AN1518" s="25"/>
      <c r="AS1518" s="25"/>
      <c r="AU1518" s="25"/>
      <c r="AZ1518" s="25"/>
      <c r="BB1518" s="25"/>
      <c r="BG1518" s="25"/>
    </row>
    <row r="1519" spans="33:59">
      <c r="AG1519" s="25"/>
      <c r="AL1519" s="25"/>
      <c r="AN1519" s="25"/>
      <c r="AS1519" s="25"/>
      <c r="AU1519" s="25"/>
      <c r="AZ1519" s="25"/>
      <c r="BB1519" s="25"/>
      <c r="BG1519" s="25"/>
    </row>
    <row r="1520" spans="33:59">
      <c r="AG1520" s="25"/>
      <c r="AL1520" s="25"/>
      <c r="AN1520" s="25"/>
      <c r="AS1520" s="25"/>
      <c r="AU1520" s="25"/>
      <c r="AZ1520" s="25"/>
      <c r="BB1520" s="25"/>
      <c r="BG1520" s="25"/>
    </row>
    <row r="1521" spans="33:59">
      <c r="AG1521" s="25"/>
      <c r="AL1521" s="25"/>
      <c r="AN1521" s="25"/>
      <c r="AS1521" s="25"/>
      <c r="AU1521" s="25"/>
      <c r="AZ1521" s="25"/>
      <c r="BB1521" s="25"/>
      <c r="BG1521" s="25"/>
    </row>
    <row r="1522" spans="33:59">
      <c r="AG1522" s="25"/>
      <c r="AL1522" s="25"/>
      <c r="AN1522" s="25"/>
      <c r="AS1522" s="25"/>
      <c r="AU1522" s="25"/>
      <c r="AZ1522" s="25"/>
      <c r="BB1522" s="25"/>
      <c r="BG1522" s="25"/>
    </row>
    <row r="1523" spans="33:59">
      <c r="AG1523" s="25"/>
      <c r="AL1523" s="25"/>
      <c r="AN1523" s="25"/>
      <c r="AS1523" s="25"/>
      <c r="AU1523" s="25"/>
      <c r="AZ1523" s="25"/>
      <c r="BB1523" s="25"/>
      <c r="BG1523" s="25"/>
    </row>
    <row r="1524" spans="33:59">
      <c r="AG1524" s="25"/>
      <c r="AL1524" s="25"/>
      <c r="AN1524" s="25"/>
      <c r="AS1524" s="25"/>
      <c r="AU1524" s="25"/>
      <c r="AZ1524" s="25"/>
      <c r="BB1524" s="25"/>
      <c r="BG1524" s="25"/>
    </row>
    <row r="1525" spans="33:59">
      <c r="AG1525" s="25"/>
      <c r="AL1525" s="25"/>
      <c r="AN1525" s="25"/>
      <c r="AS1525" s="25"/>
      <c r="AU1525" s="25"/>
      <c r="AZ1525" s="25"/>
      <c r="BB1525" s="25"/>
      <c r="BG1525" s="25"/>
    </row>
    <row r="1526" spans="33:59">
      <c r="AG1526" s="25"/>
      <c r="AL1526" s="25"/>
      <c r="AN1526" s="25"/>
      <c r="AS1526" s="25"/>
      <c r="AU1526" s="25"/>
      <c r="AZ1526" s="25"/>
      <c r="BB1526" s="25"/>
      <c r="BG1526" s="25"/>
    </row>
    <row r="1527" spans="33:59">
      <c r="AG1527" s="25"/>
      <c r="AL1527" s="25"/>
      <c r="AN1527" s="25"/>
      <c r="AS1527" s="25"/>
      <c r="AU1527" s="25"/>
      <c r="AZ1527" s="25"/>
      <c r="BB1527" s="25"/>
      <c r="BG1527" s="25"/>
    </row>
    <row r="1528" spans="33:59">
      <c r="AG1528" s="25"/>
      <c r="AL1528" s="25"/>
      <c r="AN1528" s="25"/>
      <c r="AS1528" s="25"/>
      <c r="AU1528" s="25"/>
      <c r="AZ1528" s="25"/>
      <c r="BB1528" s="25"/>
      <c r="BG1528" s="25"/>
    </row>
    <row r="1529" spans="33:59">
      <c r="AG1529" s="25"/>
      <c r="AL1529" s="25"/>
      <c r="AN1529" s="25"/>
      <c r="AS1529" s="25"/>
      <c r="AU1529" s="25"/>
      <c r="AZ1529" s="25"/>
      <c r="BB1529" s="25"/>
      <c r="BG1529" s="25"/>
    </row>
    <row r="1530" spans="33:59">
      <c r="AG1530" s="25"/>
      <c r="AL1530" s="25"/>
      <c r="AN1530" s="25"/>
      <c r="AS1530" s="25"/>
      <c r="AU1530" s="25"/>
      <c r="AZ1530" s="25"/>
      <c r="BB1530" s="25"/>
      <c r="BG1530" s="25"/>
    </row>
    <row r="1531" spans="33:59">
      <c r="AG1531" s="25"/>
      <c r="AL1531" s="25"/>
      <c r="AN1531" s="25"/>
      <c r="AS1531" s="25"/>
      <c r="AU1531" s="25"/>
      <c r="AZ1531" s="25"/>
      <c r="BB1531" s="25"/>
      <c r="BG1531" s="25"/>
    </row>
    <row r="1532" spans="33:59">
      <c r="AG1532" s="25"/>
      <c r="AL1532" s="25"/>
      <c r="AN1532" s="25"/>
      <c r="AS1532" s="25"/>
      <c r="AU1532" s="25"/>
      <c r="AZ1532" s="25"/>
      <c r="BB1532" s="25"/>
      <c r="BG1532" s="25"/>
    </row>
    <row r="1533" spans="33:59">
      <c r="AG1533" s="25"/>
      <c r="AL1533" s="25"/>
      <c r="AN1533" s="25"/>
      <c r="AS1533" s="25"/>
      <c r="AU1533" s="25"/>
      <c r="AZ1533" s="25"/>
      <c r="BB1533" s="25"/>
      <c r="BG1533" s="25"/>
    </row>
    <row r="1534" spans="33:59">
      <c r="AG1534" s="25"/>
      <c r="AL1534" s="25"/>
      <c r="AN1534" s="25"/>
      <c r="AS1534" s="25"/>
      <c r="AU1534" s="25"/>
      <c r="AZ1534" s="25"/>
      <c r="BB1534" s="25"/>
      <c r="BG1534" s="25"/>
    </row>
    <row r="1535" spans="33:59">
      <c r="AG1535" s="25"/>
      <c r="AL1535" s="25"/>
      <c r="AN1535" s="25"/>
      <c r="AS1535" s="25"/>
      <c r="AU1535" s="25"/>
      <c r="AZ1535" s="25"/>
      <c r="BB1535" s="25"/>
      <c r="BG1535" s="25"/>
    </row>
    <row r="1536" spans="33:59">
      <c r="AG1536" s="25"/>
      <c r="AL1536" s="25"/>
      <c r="AN1536" s="25"/>
      <c r="AS1536" s="25"/>
      <c r="AU1536" s="25"/>
      <c r="AZ1536" s="25"/>
      <c r="BB1536" s="25"/>
      <c r="BG1536" s="25"/>
    </row>
    <row r="1537" spans="33:59">
      <c r="AG1537" s="25"/>
      <c r="AL1537" s="25"/>
      <c r="AN1537" s="25"/>
      <c r="AS1537" s="25"/>
      <c r="AU1537" s="25"/>
      <c r="AZ1537" s="25"/>
      <c r="BB1537" s="25"/>
      <c r="BG1537" s="25"/>
    </row>
    <row r="1538" spans="33:59">
      <c r="AG1538" s="25"/>
      <c r="AL1538" s="25"/>
      <c r="AN1538" s="25"/>
      <c r="AS1538" s="25"/>
      <c r="AU1538" s="25"/>
      <c r="AZ1538" s="25"/>
      <c r="BB1538" s="25"/>
      <c r="BG1538" s="25"/>
    </row>
    <row r="1539" spans="33:59">
      <c r="AG1539" s="25"/>
      <c r="AL1539" s="25"/>
      <c r="AN1539" s="25"/>
      <c r="AS1539" s="25"/>
      <c r="AU1539" s="25"/>
      <c r="AZ1539" s="25"/>
      <c r="BB1539" s="25"/>
      <c r="BG1539" s="25"/>
    </row>
    <row r="1540" spans="33:59">
      <c r="AG1540" s="25"/>
      <c r="AL1540" s="25"/>
      <c r="AN1540" s="25"/>
      <c r="AS1540" s="25"/>
      <c r="AU1540" s="25"/>
      <c r="AZ1540" s="25"/>
      <c r="BB1540" s="25"/>
      <c r="BG1540" s="25"/>
    </row>
    <row r="1541" spans="33:59">
      <c r="AG1541" s="25"/>
      <c r="AL1541" s="25"/>
      <c r="AN1541" s="25"/>
      <c r="AS1541" s="25"/>
      <c r="AU1541" s="25"/>
      <c r="AZ1541" s="25"/>
      <c r="BB1541" s="25"/>
      <c r="BG1541" s="25"/>
    </row>
    <row r="1542" spans="33:59">
      <c r="AG1542" s="25"/>
      <c r="AL1542" s="25"/>
      <c r="AN1542" s="25"/>
      <c r="AS1542" s="25"/>
      <c r="AU1542" s="25"/>
      <c r="AZ1542" s="25"/>
      <c r="BB1542" s="25"/>
      <c r="BG1542" s="25"/>
    </row>
    <row r="1543" spans="33:59">
      <c r="AG1543" s="25"/>
      <c r="AL1543" s="25"/>
      <c r="AN1543" s="25"/>
      <c r="AS1543" s="25"/>
      <c r="AU1543" s="25"/>
      <c r="AZ1543" s="25"/>
      <c r="BB1543" s="25"/>
      <c r="BG1543" s="25"/>
    </row>
    <row r="1544" spans="33:59">
      <c r="AG1544" s="25"/>
      <c r="AL1544" s="25"/>
      <c r="AN1544" s="25"/>
      <c r="AS1544" s="25"/>
      <c r="AU1544" s="25"/>
      <c r="AZ1544" s="25"/>
      <c r="BB1544" s="25"/>
      <c r="BG1544" s="25"/>
    </row>
    <row r="1545" spans="33:59">
      <c r="AG1545" s="25"/>
      <c r="AL1545" s="25"/>
      <c r="AN1545" s="25"/>
      <c r="AS1545" s="25"/>
      <c r="AU1545" s="25"/>
      <c r="AZ1545" s="25"/>
      <c r="BB1545" s="25"/>
      <c r="BG1545" s="25"/>
    </row>
    <row r="1546" spans="33:59">
      <c r="AG1546" s="25"/>
      <c r="AL1546" s="25"/>
      <c r="AN1546" s="25"/>
      <c r="AS1546" s="25"/>
      <c r="AU1546" s="25"/>
      <c r="AZ1546" s="25"/>
      <c r="BB1546" s="25"/>
      <c r="BG1546" s="25"/>
    </row>
    <row r="1547" spans="33:59">
      <c r="AG1547" s="25"/>
      <c r="AL1547" s="25"/>
      <c r="AN1547" s="25"/>
      <c r="AS1547" s="25"/>
      <c r="AU1547" s="25"/>
      <c r="AZ1547" s="25"/>
      <c r="BB1547" s="25"/>
      <c r="BG1547" s="25"/>
    </row>
    <row r="1548" spans="33:59">
      <c r="AG1548" s="25"/>
      <c r="AL1548" s="25"/>
      <c r="AN1548" s="25"/>
      <c r="AS1548" s="25"/>
      <c r="AU1548" s="25"/>
      <c r="AZ1548" s="25"/>
      <c r="BB1548" s="25"/>
      <c r="BG1548" s="25"/>
    </row>
    <row r="1549" spans="33:59">
      <c r="AG1549" s="25"/>
      <c r="AL1549" s="25"/>
      <c r="AN1549" s="25"/>
      <c r="AS1549" s="25"/>
      <c r="AU1549" s="25"/>
      <c r="AZ1549" s="25"/>
      <c r="BB1549" s="25"/>
      <c r="BG1549" s="25"/>
    </row>
    <row r="1550" spans="33:59">
      <c r="AG1550" s="25"/>
      <c r="AL1550" s="25"/>
      <c r="AN1550" s="25"/>
      <c r="AS1550" s="25"/>
      <c r="AU1550" s="25"/>
      <c r="AZ1550" s="25"/>
      <c r="BB1550" s="25"/>
      <c r="BG1550" s="25"/>
    </row>
    <row r="1551" spans="33:59">
      <c r="AG1551" s="25"/>
      <c r="AL1551" s="25"/>
      <c r="AN1551" s="25"/>
      <c r="AS1551" s="25"/>
      <c r="AU1551" s="25"/>
      <c r="AZ1551" s="25"/>
      <c r="BB1551" s="25"/>
      <c r="BG1551" s="25"/>
    </row>
    <row r="1552" spans="33:59">
      <c r="AG1552" s="25"/>
      <c r="AL1552" s="25"/>
      <c r="AN1552" s="25"/>
      <c r="AS1552" s="25"/>
      <c r="AU1552" s="25"/>
      <c r="AZ1552" s="25"/>
      <c r="BB1552" s="25"/>
      <c r="BG1552" s="25"/>
    </row>
    <row r="1553" spans="33:59">
      <c r="AG1553" s="25"/>
      <c r="AL1553" s="25"/>
      <c r="AN1553" s="25"/>
      <c r="AS1553" s="25"/>
      <c r="AU1553" s="25"/>
      <c r="AZ1553" s="25"/>
      <c r="BB1553" s="25"/>
      <c r="BG1553" s="25"/>
    </row>
    <row r="1554" spans="33:59">
      <c r="AG1554" s="25"/>
      <c r="AL1554" s="25"/>
      <c r="AN1554" s="25"/>
      <c r="AS1554" s="25"/>
      <c r="AU1554" s="25"/>
      <c r="AZ1554" s="25"/>
      <c r="BB1554" s="25"/>
      <c r="BG1554" s="25"/>
    </row>
    <row r="1555" spans="33:59">
      <c r="AG1555" s="25"/>
      <c r="AL1555" s="25"/>
      <c r="AN1555" s="25"/>
      <c r="AS1555" s="25"/>
      <c r="AU1555" s="25"/>
      <c r="AZ1555" s="25"/>
      <c r="BB1555" s="25"/>
      <c r="BG1555" s="25"/>
    </row>
    <row r="1556" spans="33:59">
      <c r="AG1556" s="25"/>
      <c r="AL1556" s="25"/>
      <c r="AN1556" s="25"/>
      <c r="AS1556" s="25"/>
      <c r="AU1556" s="25"/>
      <c r="AZ1556" s="25"/>
      <c r="BB1556" s="25"/>
      <c r="BG1556" s="25"/>
    </row>
    <row r="1557" spans="33:59">
      <c r="AG1557" s="25"/>
      <c r="AL1557" s="25"/>
      <c r="AN1557" s="25"/>
      <c r="AS1557" s="25"/>
      <c r="AU1557" s="25"/>
      <c r="AZ1557" s="25"/>
      <c r="BB1557" s="25"/>
      <c r="BG1557" s="25"/>
    </row>
    <row r="1558" spans="33:59">
      <c r="AG1558" s="25"/>
      <c r="AL1558" s="25"/>
      <c r="AN1558" s="25"/>
      <c r="AS1558" s="25"/>
      <c r="AU1558" s="25"/>
      <c r="AZ1558" s="25"/>
      <c r="BB1558" s="25"/>
      <c r="BG1558" s="25"/>
    </row>
    <row r="1559" spans="33:59">
      <c r="AG1559" s="25"/>
      <c r="AL1559" s="25"/>
      <c r="AN1559" s="25"/>
      <c r="AS1559" s="25"/>
      <c r="AU1559" s="25"/>
      <c r="AZ1559" s="25"/>
      <c r="BB1559" s="25"/>
      <c r="BG1559" s="25"/>
    </row>
    <row r="1560" spans="33:59">
      <c r="AG1560" s="25"/>
      <c r="AL1560" s="25"/>
      <c r="AN1560" s="25"/>
      <c r="AS1560" s="25"/>
      <c r="AU1560" s="25"/>
      <c r="AZ1560" s="25"/>
      <c r="BB1560" s="25"/>
      <c r="BG1560" s="25"/>
    </row>
    <row r="1561" spans="33:59">
      <c r="AG1561" s="25"/>
      <c r="AL1561" s="25"/>
      <c r="AN1561" s="25"/>
      <c r="AS1561" s="25"/>
      <c r="AU1561" s="25"/>
      <c r="AZ1561" s="25"/>
      <c r="BB1561" s="25"/>
      <c r="BG1561" s="25"/>
    </row>
    <row r="1562" spans="33:59">
      <c r="AG1562" s="25"/>
      <c r="AL1562" s="25"/>
      <c r="AN1562" s="25"/>
      <c r="AS1562" s="25"/>
      <c r="AU1562" s="25"/>
      <c r="AZ1562" s="25"/>
      <c r="BB1562" s="25"/>
      <c r="BG1562" s="25"/>
    </row>
    <row r="1563" spans="33:59">
      <c r="AG1563" s="25"/>
      <c r="AL1563" s="25"/>
      <c r="AN1563" s="25"/>
      <c r="AS1563" s="25"/>
      <c r="AU1563" s="25"/>
      <c r="AZ1563" s="25"/>
      <c r="BB1563" s="25"/>
      <c r="BG1563" s="25"/>
    </row>
    <row r="1564" spans="33:59">
      <c r="AG1564" s="25"/>
      <c r="AL1564" s="25"/>
      <c r="AN1564" s="25"/>
      <c r="AS1564" s="25"/>
      <c r="AU1564" s="25"/>
      <c r="AZ1564" s="25"/>
      <c r="BB1564" s="25"/>
      <c r="BG1564" s="25"/>
    </row>
    <row r="1565" spans="33:59">
      <c r="AG1565" s="25"/>
      <c r="AL1565" s="25"/>
      <c r="AN1565" s="25"/>
      <c r="AS1565" s="25"/>
      <c r="AU1565" s="25"/>
      <c r="AZ1565" s="25"/>
      <c r="BB1565" s="25"/>
      <c r="BG1565" s="25"/>
    </row>
    <row r="1566" spans="33:59">
      <c r="AG1566" s="25"/>
      <c r="AL1566" s="25"/>
      <c r="AN1566" s="25"/>
      <c r="AS1566" s="25"/>
      <c r="AU1566" s="25"/>
      <c r="AZ1566" s="25"/>
      <c r="BB1566" s="25"/>
      <c r="BG1566" s="25"/>
    </row>
    <row r="1567" spans="33:59">
      <c r="AG1567" s="25"/>
      <c r="AL1567" s="25"/>
      <c r="AN1567" s="25"/>
      <c r="AS1567" s="25"/>
      <c r="AU1567" s="25"/>
      <c r="AZ1567" s="25"/>
      <c r="BB1567" s="25"/>
      <c r="BG1567" s="25"/>
    </row>
    <row r="1568" spans="33:59">
      <c r="AG1568" s="25"/>
      <c r="AL1568" s="25"/>
      <c r="AN1568" s="25"/>
      <c r="AS1568" s="25"/>
      <c r="AU1568" s="25"/>
      <c r="AZ1568" s="25"/>
      <c r="BB1568" s="25"/>
      <c r="BG1568" s="25"/>
    </row>
    <row r="1569" spans="33:59">
      <c r="AG1569" s="25"/>
      <c r="AL1569" s="25"/>
      <c r="AN1569" s="25"/>
      <c r="AS1569" s="25"/>
      <c r="AU1569" s="25"/>
      <c r="AZ1569" s="25"/>
      <c r="BB1569" s="25"/>
      <c r="BG1569" s="25"/>
    </row>
    <row r="1570" spans="33:59">
      <c r="AG1570" s="25"/>
      <c r="AL1570" s="25"/>
      <c r="AN1570" s="25"/>
      <c r="AS1570" s="25"/>
      <c r="AU1570" s="25"/>
      <c r="AZ1570" s="25"/>
      <c r="BB1570" s="25"/>
      <c r="BG1570" s="25"/>
    </row>
    <row r="1571" spans="33:59">
      <c r="AG1571" s="25"/>
      <c r="AL1571" s="25"/>
      <c r="AN1571" s="25"/>
      <c r="AS1571" s="25"/>
      <c r="AU1571" s="25"/>
      <c r="AZ1571" s="25"/>
      <c r="BB1571" s="25"/>
      <c r="BG1571" s="25"/>
    </row>
    <row r="1572" spans="33:59">
      <c r="AG1572" s="25"/>
      <c r="AL1572" s="25"/>
      <c r="AN1572" s="25"/>
      <c r="AS1572" s="25"/>
      <c r="AU1572" s="25"/>
      <c r="AZ1572" s="25"/>
      <c r="BB1572" s="25"/>
      <c r="BG1572" s="25"/>
    </row>
    <row r="1573" spans="33:59">
      <c r="AG1573" s="25"/>
      <c r="AL1573" s="25"/>
      <c r="AN1573" s="25"/>
      <c r="AS1573" s="25"/>
      <c r="AU1573" s="25"/>
      <c r="AZ1573" s="25"/>
      <c r="BB1573" s="25"/>
      <c r="BG1573" s="25"/>
    </row>
    <row r="1574" spans="33:59">
      <c r="AG1574" s="25"/>
      <c r="AL1574" s="25"/>
      <c r="AN1574" s="25"/>
      <c r="AS1574" s="25"/>
      <c r="AU1574" s="25"/>
      <c r="AZ1574" s="25"/>
      <c r="BB1574" s="25"/>
      <c r="BG1574" s="25"/>
    </row>
    <row r="1575" spans="33:59">
      <c r="AG1575" s="25"/>
      <c r="AL1575" s="25"/>
      <c r="AN1575" s="25"/>
      <c r="AS1575" s="25"/>
      <c r="AU1575" s="25"/>
      <c r="AZ1575" s="25"/>
      <c r="BB1575" s="25"/>
      <c r="BG1575" s="25"/>
    </row>
    <row r="1576" spans="33:59">
      <c r="AG1576" s="25"/>
      <c r="AL1576" s="25"/>
      <c r="AN1576" s="25"/>
      <c r="AS1576" s="25"/>
      <c r="AU1576" s="25"/>
      <c r="AZ1576" s="25"/>
      <c r="BB1576" s="25"/>
      <c r="BG1576" s="25"/>
    </row>
    <row r="1577" spans="33:59">
      <c r="AG1577" s="25"/>
      <c r="AL1577" s="25"/>
      <c r="AN1577" s="25"/>
      <c r="AS1577" s="25"/>
      <c r="AU1577" s="25"/>
      <c r="AZ1577" s="25"/>
      <c r="BB1577" s="25"/>
      <c r="BG1577" s="25"/>
    </row>
    <row r="1578" spans="33:59">
      <c r="AG1578" s="25"/>
      <c r="AL1578" s="25"/>
      <c r="AN1578" s="25"/>
      <c r="AS1578" s="25"/>
      <c r="AU1578" s="25"/>
      <c r="AZ1578" s="25"/>
      <c r="BB1578" s="25"/>
      <c r="BG1578" s="25"/>
    </row>
    <row r="1579" spans="33:59">
      <c r="AG1579" s="25"/>
      <c r="AL1579" s="25"/>
      <c r="AN1579" s="25"/>
      <c r="AS1579" s="25"/>
      <c r="AU1579" s="25"/>
      <c r="AZ1579" s="25"/>
      <c r="BB1579" s="25"/>
      <c r="BG1579" s="25"/>
    </row>
    <row r="1580" spans="33:59">
      <c r="AG1580" s="25"/>
      <c r="AL1580" s="25"/>
      <c r="AN1580" s="25"/>
      <c r="AS1580" s="25"/>
      <c r="AU1580" s="25"/>
      <c r="AZ1580" s="25"/>
      <c r="BB1580" s="25"/>
      <c r="BG1580" s="25"/>
    </row>
    <row r="1581" spans="33:59">
      <c r="AG1581" s="25"/>
      <c r="AL1581" s="25"/>
      <c r="AN1581" s="25"/>
      <c r="AS1581" s="25"/>
      <c r="AU1581" s="25"/>
      <c r="AZ1581" s="25"/>
      <c r="BB1581" s="25"/>
      <c r="BG1581" s="25"/>
    </row>
    <row r="1582" spans="33:59">
      <c r="AG1582" s="25"/>
      <c r="AL1582" s="25"/>
      <c r="AN1582" s="25"/>
      <c r="AS1582" s="25"/>
      <c r="AU1582" s="25"/>
      <c r="AZ1582" s="25"/>
      <c r="BB1582" s="25"/>
      <c r="BG1582" s="25"/>
    </row>
    <row r="1583" spans="33:59">
      <c r="AG1583" s="25"/>
      <c r="AL1583" s="25"/>
      <c r="AN1583" s="25"/>
      <c r="AS1583" s="25"/>
      <c r="AU1583" s="25"/>
      <c r="AZ1583" s="25"/>
      <c r="BB1583" s="25"/>
      <c r="BG1583" s="25"/>
    </row>
    <row r="1584" spans="33:59">
      <c r="AG1584" s="25"/>
      <c r="AL1584" s="25"/>
      <c r="AN1584" s="25"/>
      <c r="AS1584" s="25"/>
      <c r="AU1584" s="25"/>
      <c r="AZ1584" s="25"/>
      <c r="BB1584" s="25"/>
      <c r="BG1584" s="25"/>
    </row>
    <row r="1585" spans="33:59">
      <c r="AG1585" s="25"/>
      <c r="AL1585" s="25"/>
      <c r="AN1585" s="25"/>
      <c r="AS1585" s="25"/>
      <c r="AU1585" s="25"/>
      <c r="AZ1585" s="25"/>
      <c r="BB1585" s="25"/>
      <c r="BG1585" s="25"/>
    </row>
    <row r="1586" spans="33:59">
      <c r="AG1586" s="25"/>
      <c r="AL1586" s="25"/>
      <c r="AN1586" s="25"/>
      <c r="AS1586" s="25"/>
      <c r="AU1586" s="25"/>
      <c r="AZ1586" s="25"/>
      <c r="BB1586" s="25"/>
      <c r="BG1586" s="25"/>
    </row>
    <row r="1587" spans="33:59">
      <c r="AG1587" s="25"/>
      <c r="AL1587" s="25"/>
      <c r="AN1587" s="25"/>
      <c r="AS1587" s="25"/>
      <c r="AU1587" s="25"/>
      <c r="AZ1587" s="25"/>
      <c r="BB1587" s="25"/>
      <c r="BG1587" s="25"/>
    </row>
    <row r="1588" spans="33:59">
      <c r="AG1588" s="25"/>
      <c r="AL1588" s="25"/>
      <c r="AN1588" s="25"/>
      <c r="AS1588" s="25"/>
      <c r="AU1588" s="25"/>
      <c r="AZ1588" s="25"/>
      <c r="BB1588" s="25"/>
      <c r="BG1588" s="25"/>
    </row>
    <row r="1589" spans="33:59">
      <c r="AG1589" s="25"/>
      <c r="AL1589" s="25"/>
      <c r="AN1589" s="25"/>
      <c r="AS1589" s="25"/>
      <c r="AU1589" s="25"/>
      <c r="AZ1589" s="25"/>
      <c r="BB1589" s="25"/>
      <c r="BG1589" s="25"/>
    </row>
    <row r="1590" spans="33:59">
      <c r="AG1590" s="25"/>
      <c r="AL1590" s="25"/>
      <c r="AN1590" s="25"/>
      <c r="AS1590" s="25"/>
      <c r="AU1590" s="25"/>
      <c r="AZ1590" s="25"/>
      <c r="BB1590" s="25"/>
      <c r="BG1590" s="25"/>
    </row>
    <row r="1591" spans="33:59">
      <c r="AG1591" s="25"/>
      <c r="AL1591" s="25"/>
      <c r="AN1591" s="25"/>
      <c r="AS1591" s="25"/>
      <c r="AU1591" s="25"/>
      <c r="AZ1591" s="25"/>
      <c r="BB1591" s="25"/>
      <c r="BG1591" s="25"/>
    </row>
    <row r="1592" spans="33:59">
      <c r="AG1592" s="25"/>
      <c r="AL1592" s="25"/>
      <c r="AN1592" s="25"/>
      <c r="AS1592" s="25"/>
      <c r="AU1592" s="25"/>
      <c r="AZ1592" s="25"/>
      <c r="BB1592" s="25"/>
      <c r="BG1592" s="25"/>
    </row>
    <row r="1593" spans="33:59">
      <c r="AG1593" s="25"/>
      <c r="AL1593" s="25"/>
      <c r="AN1593" s="25"/>
      <c r="AS1593" s="25"/>
      <c r="AU1593" s="25"/>
      <c r="AZ1593" s="25"/>
      <c r="BB1593" s="25"/>
      <c r="BG1593" s="25"/>
    </row>
    <row r="1594" spans="33:59">
      <c r="AG1594" s="25"/>
      <c r="AL1594" s="25"/>
      <c r="AN1594" s="25"/>
      <c r="AS1594" s="25"/>
      <c r="AU1594" s="25"/>
      <c r="AZ1594" s="25"/>
      <c r="BB1594" s="25"/>
      <c r="BG1594" s="25"/>
    </row>
    <row r="1595" spans="33:59">
      <c r="AG1595" s="25"/>
      <c r="AL1595" s="25"/>
      <c r="AN1595" s="25"/>
      <c r="AS1595" s="25"/>
      <c r="AU1595" s="25"/>
      <c r="AZ1595" s="25"/>
      <c r="BB1595" s="25"/>
      <c r="BG1595" s="25"/>
    </row>
    <row r="1596" spans="33:59">
      <c r="AG1596" s="25"/>
      <c r="AL1596" s="25"/>
      <c r="AN1596" s="25"/>
      <c r="AS1596" s="25"/>
      <c r="AU1596" s="25"/>
      <c r="AZ1596" s="25"/>
      <c r="BB1596" s="25"/>
      <c r="BG1596" s="25"/>
    </row>
    <row r="1597" spans="33:59">
      <c r="AG1597" s="25"/>
      <c r="AL1597" s="25"/>
      <c r="AN1597" s="25"/>
      <c r="AS1597" s="25"/>
      <c r="AU1597" s="25"/>
      <c r="AZ1597" s="25"/>
      <c r="BB1597" s="25"/>
      <c r="BG1597" s="25"/>
    </row>
    <row r="1598" spans="33:59">
      <c r="AG1598" s="25"/>
      <c r="AL1598" s="25"/>
      <c r="AN1598" s="25"/>
      <c r="AS1598" s="25"/>
      <c r="AU1598" s="25"/>
      <c r="AZ1598" s="25"/>
      <c r="BB1598" s="25"/>
      <c r="BG1598" s="25"/>
    </row>
    <row r="1599" spans="33:59">
      <c r="AG1599" s="25"/>
      <c r="AL1599" s="25"/>
      <c r="AN1599" s="25"/>
      <c r="AS1599" s="25"/>
      <c r="AU1599" s="25"/>
      <c r="AZ1599" s="25"/>
      <c r="BB1599" s="25"/>
      <c r="BG1599" s="25"/>
    </row>
    <row r="1600" spans="33:59">
      <c r="AG1600" s="25"/>
      <c r="AL1600" s="25"/>
      <c r="AN1600" s="25"/>
      <c r="AS1600" s="25"/>
      <c r="AU1600" s="25"/>
      <c r="AZ1600" s="25"/>
      <c r="BB1600" s="25"/>
      <c r="BG1600" s="25"/>
    </row>
    <row r="1601" spans="33:59">
      <c r="AG1601" s="25"/>
      <c r="AL1601" s="25"/>
      <c r="AN1601" s="25"/>
      <c r="AS1601" s="25"/>
      <c r="AU1601" s="25"/>
      <c r="AZ1601" s="25"/>
      <c r="BB1601" s="25"/>
      <c r="BG1601" s="25"/>
    </row>
    <row r="1602" spans="33:59">
      <c r="AG1602" s="25"/>
      <c r="AL1602" s="25"/>
      <c r="AN1602" s="25"/>
      <c r="AS1602" s="25"/>
      <c r="AU1602" s="25"/>
      <c r="AZ1602" s="25"/>
      <c r="BB1602" s="25"/>
      <c r="BG1602" s="25"/>
    </row>
    <row r="1603" spans="33:59">
      <c r="AG1603" s="25"/>
      <c r="AL1603" s="25"/>
      <c r="AN1603" s="25"/>
      <c r="AS1603" s="25"/>
      <c r="AU1603" s="25"/>
      <c r="AZ1603" s="25"/>
      <c r="BB1603" s="25"/>
      <c r="BG1603" s="25"/>
    </row>
    <row r="1604" spans="33:59">
      <c r="AG1604" s="25"/>
      <c r="AL1604" s="25"/>
      <c r="AN1604" s="25"/>
      <c r="AS1604" s="25"/>
      <c r="AU1604" s="25"/>
      <c r="AZ1604" s="25"/>
      <c r="BB1604" s="25"/>
      <c r="BG1604" s="25"/>
    </row>
    <row r="1605" spans="33:59">
      <c r="AG1605" s="25"/>
      <c r="AL1605" s="25"/>
      <c r="AN1605" s="25"/>
      <c r="AS1605" s="25"/>
      <c r="AU1605" s="25"/>
      <c r="AZ1605" s="25"/>
      <c r="BB1605" s="25"/>
      <c r="BG1605" s="25"/>
    </row>
    <row r="1606" spans="33:59">
      <c r="AG1606" s="25"/>
      <c r="AL1606" s="25"/>
      <c r="AN1606" s="25"/>
      <c r="AS1606" s="25"/>
      <c r="AU1606" s="25"/>
      <c r="AZ1606" s="25"/>
      <c r="BB1606" s="25"/>
      <c r="BG1606" s="25"/>
    </row>
    <row r="1607" spans="33:59">
      <c r="AG1607" s="25"/>
      <c r="AL1607" s="25"/>
      <c r="AN1607" s="25"/>
      <c r="AS1607" s="25"/>
      <c r="AU1607" s="25"/>
      <c r="AZ1607" s="25"/>
      <c r="BB1607" s="25"/>
      <c r="BG1607" s="25"/>
    </row>
    <row r="1608" spans="33:59">
      <c r="AG1608" s="25"/>
      <c r="AL1608" s="25"/>
      <c r="AN1608" s="25"/>
      <c r="AS1608" s="25"/>
      <c r="AU1608" s="25"/>
      <c r="AZ1608" s="25"/>
      <c r="BB1608" s="25"/>
      <c r="BG1608" s="25"/>
    </row>
    <row r="1609" spans="33:59">
      <c r="AG1609" s="25"/>
      <c r="AL1609" s="25"/>
      <c r="AN1609" s="25"/>
      <c r="AS1609" s="25"/>
      <c r="AU1609" s="25"/>
      <c r="AZ1609" s="25"/>
      <c r="BB1609" s="25"/>
      <c r="BG1609" s="25"/>
    </row>
    <row r="1610" spans="33:59">
      <c r="AG1610" s="25"/>
      <c r="AL1610" s="25"/>
      <c r="AN1610" s="25"/>
      <c r="AS1610" s="25"/>
      <c r="AU1610" s="25"/>
      <c r="AZ1610" s="25"/>
      <c r="BB1610" s="25"/>
      <c r="BG1610" s="25"/>
    </row>
    <row r="1611" spans="33:59">
      <c r="AG1611" s="25"/>
      <c r="AL1611" s="25"/>
      <c r="AN1611" s="25"/>
      <c r="AS1611" s="25"/>
      <c r="AU1611" s="25"/>
      <c r="AZ1611" s="25"/>
      <c r="BB1611" s="25"/>
      <c r="BG1611" s="25"/>
    </row>
    <row r="1612" spans="33:59">
      <c r="AG1612" s="25"/>
      <c r="AL1612" s="25"/>
      <c r="AN1612" s="25"/>
      <c r="AS1612" s="25"/>
      <c r="AU1612" s="25"/>
      <c r="AZ1612" s="25"/>
      <c r="BB1612" s="25"/>
      <c r="BG1612" s="25"/>
    </row>
    <row r="1613" spans="33:59">
      <c r="AG1613" s="25"/>
      <c r="AL1613" s="25"/>
      <c r="AN1613" s="25"/>
      <c r="AS1613" s="25"/>
      <c r="AU1613" s="25"/>
      <c r="AZ1613" s="25"/>
      <c r="BB1613" s="25"/>
      <c r="BG1613" s="25"/>
    </row>
    <row r="1614" spans="33:59">
      <c r="AG1614" s="25"/>
      <c r="AL1614" s="25"/>
      <c r="AN1614" s="25"/>
      <c r="AS1614" s="25"/>
      <c r="AU1614" s="25"/>
      <c r="AZ1614" s="25"/>
      <c r="BB1614" s="25"/>
      <c r="BG1614" s="25"/>
    </row>
    <row r="1615" spans="33:59">
      <c r="AG1615" s="25"/>
      <c r="AL1615" s="25"/>
      <c r="AN1615" s="25"/>
      <c r="AS1615" s="25"/>
      <c r="AU1615" s="25"/>
      <c r="AZ1615" s="25"/>
      <c r="BB1615" s="25"/>
      <c r="BG1615" s="25"/>
    </row>
    <row r="1616" spans="33:59">
      <c r="AG1616" s="25"/>
      <c r="AL1616" s="25"/>
      <c r="AN1616" s="25"/>
      <c r="AS1616" s="25"/>
      <c r="AU1616" s="25"/>
      <c r="AZ1616" s="25"/>
      <c r="BB1616" s="25"/>
      <c r="BG1616" s="25"/>
    </row>
    <row r="1617" spans="33:59">
      <c r="AG1617" s="25"/>
      <c r="AL1617" s="25"/>
      <c r="AN1617" s="25"/>
      <c r="AS1617" s="25"/>
      <c r="AU1617" s="25"/>
      <c r="AZ1617" s="25"/>
      <c r="BB1617" s="25"/>
      <c r="BG1617" s="25"/>
    </row>
    <row r="1618" spans="33:59">
      <c r="AG1618" s="25"/>
      <c r="AL1618" s="25"/>
      <c r="AN1618" s="25"/>
      <c r="AS1618" s="25"/>
      <c r="AU1618" s="25"/>
      <c r="AZ1618" s="25"/>
      <c r="BB1618" s="25"/>
      <c r="BG1618" s="25"/>
    </row>
    <row r="1619" spans="33:59">
      <c r="AG1619" s="25"/>
      <c r="AL1619" s="25"/>
      <c r="AN1619" s="25"/>
      <c r="AS1619" s="25"/>
      <c r="AU1619" s="25"/>
      <c r="AZ1619" s="25"/>
      <c r="BB1619" s="25"/>
      <c r="BG1619" s="25"/>
    </row>
    <row r="1620" spans="33:59">
      <c r="AG1620" s="25"/>
      <c r="AL1620" s="25"/>
      <c r="AN1620" s="25"/>
      <c r="AS1620" s="25"/>
      <c r="AU1620" s="25"/>
      <c r="AZ1620" s="25"/>
      <c r="BB1620" s="25"/>
      <c r="BG1620" s="25"/>
    </row>
    <row r="1621" spans="33:59">
      <c r="AG1621" s="25"/>
      <c r="AL1621" s="25"/>
      <c r="AN1621" s="25"/>
      <c r="AS1621" s="25"/>
      <c r="AU1621" s="25"/>
      <c r="AZ1621" s="25"/>
      <c r="BB1621" s="25"/>
      <c r="BG1621" s="25"/>
    </row>
    <row r="1622" spans="33:59">
      <c r="AG1622" s="25"/>
      <c r="AL1622" s="25"/>
      <c r="AN1622" s="25"/>
      <c r="AS1622" s="25"/>
      <c r="AU1622" s="25"/>
      <c r="AZ1622" s="25"/>
      <c r="BB1622" s="25"/>
      <c r="BG1622" s="25"/>
    </row>
    <row r="1623" spans="33:59">
      <c r="AG1623" s="25"/>
      <c r="AL1623" s="25"/>
      <c r="AN1623" s="25"/>
      <c r="AS1623" s="25"/>
      <c r="AU1623" s="25"/>
      <c r="AZ1623" s="25"/>
      <c r="BB1623" s="25"/>
      <c r="BG1623" s="25"/>
    </row>
    <row r="1624" spans="33:59">
      <c r="AG1624" s="25"/>
      <c r="AL1624" s="25"/>
      <c r="AN1624" s="25"/>
      <c r="AS1624" s="25"/>
      <c r="AU1624" s="25"/>
      <c r="AZ1624" s="25"/>
      <c r="BB1624" s="25"/>
      <c r="BG1624" s="25"/>
    </row>
    <row r="1625" spans="33:59">
      <c r="AG1625" s="25"/>
      <c r="AL1625" s="25"/>
      <c r="AN1625" s="25"/>
      <c r="AS1625" s="25"/>
      <c r="AU1625" s="25"/>
      <c r="AZ1625" s="25"/>
      <c r="BB1625" s="25"/>
      <c r="BG1625" s="25"/>
    </row>
    <row r="1626" spans="33:59">
      <c r="AG1626" s="25"/>
      <c r="AL1626" s="25"/>
      <c r="AN1626" s="25"/>
      <c r="AS1626" s="25"/>
      <c r="AU1626" s="25"/>
      <c r="AZ1626" s="25"/>
      <c r="BB1626" s="25"/>
      <c r="BG1626" s="25"/>
    </row>
    <row r="1627" spans="33:59">
      <c r="AG1627" s="25"/>
      <c r="AL1627" s="25"/>
      <c r="AN1627" s="25"/>
      <c r="AS1627" s="25"/>
      <c r="AU1627" s="25"/>
      <c r="AZ1627" s="25"/>
      <c r="BB1627" s="25"/>
      <c r="BG1627" s="25"/>
    </row>
    <row r="1628" spans="33:59">
      <c r="AG1628" s="25"/>
      <c r="AL1628" s="25"/>
      <c r="AN1628" s="25"/>
      <c r="AS1628" s="25"/>
      <c r="AU1628" s="25"/>
      <c r="AZ1628" s="25"/>
      <c r="BB1628" s="25"/>
      <c r="BG1628" s="25"/>
    </row>
    <row r="1629" spans="33:59">
      <c r="AG1629" s="25"/>
      <c r="AL1629" s="25"/>
      <c r="AN1629" s="25"/>
      <c r="AS1629" s="25"/>
      <c r="AU1629" s="25"/>
      <c r="AZ1629" s="25"/>
      <c r="BB1629" s="25"/>
      <c r="BG1629" s="25"/>
    </row>
    <row r="1630" spans="33:59">
      <c r="AG1630" s="25"/>
      <c r="AL1630" s="25"/>
      <c r="AN1630" s="25"/>
      <c r="AS1630" s="25"/>
      <c r="AU1630" s="25"/>
      <c r="AZ1630" s="25"/>
      <c r="BB1630" s="25"/>
      <c r="BG1630" s="25"/>
    </row>
    <row r="1631" spans="33:59">
      <c r="AG1631" s="25"/>
      <c r="AL1631" s="25"/>
      <c r="AN1631" s="25"/>
      <c r="AS1631" s="25"/>
      <c r="AU1631" s="25"/>
      <c r="AZ1631" s="25"/>
      <c r="BB1631" s="25"/>
      <c r="BG1631" s="25"/>
    </row>
    <row r="1632" spans="33:59">
      <c r="AG1632" s="25"/>
      <c r="AL1632" s="25"/>
      <c r="AN1632" s="25"/>
      <c r="AS1632" s="25"/>
      <c r="AU1632" s="25"/>
      <c r="AZ1632" s="25"/>
      <c r="BB1632" s="25"/>
      <c r="BG1632" s="25"/>
    </row>
    <row r="1633" spans="33:59">
      <c r="AG1633" s="25"/>
      <c r="AL1633" s="25"/>
      <c r="AN1633" s="25"/>
      <c r="AS1633" s="25"/>
      <c r="AU1633" s="25"/>
      <c r="AZ1633" s="25"/>
      <c r="BB1633" s="25"/>
      <c r="BG1633" s="25"/>
    </row>
    <row r="1634" spans="33:59">
      <c r="AG1634" s="25"/>
      <c r="AL1634" s="25"/>
      <c r="AN1634" s="25"/>
      <c r="AS1634" s="25"/>
      <c r="AU1634" s="25"/>
      <c r="AZ1634" s="25"/>
      <c r="BB1634" s="25"/>
      <c r="BG1634" s="25"/>
    </row>
    <row r="1635" spans="33:59">
      <c r="AG1635" s="25"/>
      <c r="AL1635" s="25"/>
      <c r="AN1635" s="25"/>
      <c r="AS1635" s="25"/>
      <c r="AU1635" s="25"/>
      <c r="AZ1635" s="25"/>
      <c r="BB1635" s="25"/>
      <c r="BG1635" s="25"/>
    </row>
    <row r="1636" spans="33:59">
      <c r="AG1636" s="25"/>
      <c r="AL1636" s="25"/>
      <c r="AN1636" s="25"/>
      <c r="AS1636" s="25"/>
      <c r="AU1636" s="25"/>
      <c r="AZ1636" s="25"/>
      <c r="BB1636" s="25"/>
      <c r="BG1636" s="25"/>
    </row>
    <row r="1637" spans="33:59">
      <c r="AG1637" s="25"/>
      <c r="AL1637" s="25"/>
      <c r="AN1637" s="25"/>
      <c r="AS1637" s="25"/>
      <c r="AU1637" s="25"/>
      <c r="AZ1637" s="25"/>
      <c r="BB1637" s="25"/>
      <c r="BG1637" s="25"/>
    </row>
    <row r="1638" spans="33:59">
      <c r="AG1638" s="25"/>
      <c r="AL1638" s="25"/>
      <c r="AN1638" s="25"/>
      <c r="AS1638" s="25"/>
      <c r="AU1638" s="25"/>
      <c r="AZ1638" s="25"/>
      <c r="BB1638" s="25"/>
      <c r="BG1638" s="25"/>
    </row>
    <row r="1639" spans="33:59">
      <c r="AG1639" s="25"/>
      <c r="AL1639" s="25"/>
      <c r="AN1639" s="25"/>
      <c r="AS1639" s="25"/>
      <c r="AU1639" s="25"/>
      <c r="AZ1639" s="25"/>
      <c r="BB1639" s="25"/>
      <c r="BG1639" s="25"/>
    </row>
    <row r="1640" spans="33:59">
      <c r="AG1640" s="25"/>
      <c r="AL1640" s="25"/>
      <c r="AN1640" s="25"/>
      <c r="AS1640" s="25"/>
      <c r="AU1640" s="25"/>
      <c r="AZ1640" s="25"/>
      <c r="BB1640" s="25"/>
      <c r="BG1640" s="25"/>
    </row>
    <row r="1641" spans="33:59">
      <c r="AG1641" s="25"/>
      <c r="AL1641" s="25"/>
      <c r="AN1641" s="25"/>
      <c r="AS1641" s="25"/>
      <c r="AU1641" s="25"/>
      <c r="AZ1641" s="25"/>
      <c r="BB1641" s="25"/>
      <c r="BG1641" s="25"/>
    </row>
    <row r="1642" spans="33:59">
      <c r="AG1642" s="25"/>
      <c r="AL1642" s="25"/>
      <c r="AN1642" s="25"/>
      <c r="AS1642" s="25"/>
      <c r="AU1642" s="25"/>
      <c r="AZ1642" s="25"/>
      <c r="BB1642" s="25"/>
      <c r="BG1642" s="25"/>
    </row>
    <row r="1643" spans="33:59">
      <c r="AG1643" s="25"/>
      <c r="AL1643" s="25"/>
      <c r="AN1643" s="25"/>
      <c r="AS1643" s="25"/>
      <c r="AU1643" s="25"/>
      <c r="AZ1643" s="25"/>
      <c r="BB1643" s="25"/>
      <c r="BG1643" s="25"/>
    </row>
    <row r="1644" spans="33:59">
      <c r="AG1644" s="25"/>
      <c r="AL1644" s="25"/>
      <c r="AN1644" s="25"/>
      <c r="AS1644" s="25"/>
      <c r="AU1644" s="25"/>
      <c r="AZ1644" s="25"/>
      <c r="BB1644" s="25"/>
      <c r="BG1644" s="25"/>
    </row>
    <row r="1645" spans="33:59">
      <c r="AG1645" s="25"/>
      <c r="AL1645" s="25"/>
      <c r="AN1645" s="25"/>
      <c r="AS1645" s="25"/>
      <c r="AU1645" s="25"/>
      <c r="AZ1645" s="25"/>
      <c r="BB1645" s="25"/>
      <c r="BG1645" s="25"/>
    </row>
    <row r="1646" spans="33:59">
      <c r="AG1646" s="25"/>
      <c r="AL1646" s="25"/>
      <c r="AN1646" s="25"/>
      <c r="AS1646" s="25"/>
      <c r="AU1646" s="25"/>
      <c r="AZ1646" s="25"/>
      <c r="BB1646" s="25"/>
      <c r="BG1646" s="25"/>
    </row>
    <row r="1647" spans="33:59">
      <c r="AG1647" s="25"/>
      <c r="AL1647" s="25"/>
      <c r="AN1647" s="25"/>
      <c r="AS1647" s="25"/>
      <c r="AU1647" s="25"/>
      <c r="AZ1647" s="25"/>
      <c r="BB1647" s="25"/>
      <c r="BG1647" s="25"/>
    </row>
    <row r="1648" spans="33:59">
      <c r="AG1648" s="25"/>
      <c r="AL1648" s="25"/>
      <c r="AN1648" s="25"/>
      <c r="AS1648" s="25"/>
      <c r="AU1648" s="25"/>
      <c r="AZ1648" s="25"/>
      <c r="BB1648" s="25"/>
      <c r="BG1648" s="25"/>
    </row>
    <row r="1649" spans="33:59">
      <c r="AG1649" s="25"/>
      <c r="AL1649" s="25"/>
      <c r="AN1649" s="25"/>
      <c r="AS1649" s="25"/>
      <c r="AU1649" s="25"/>
      <c r="AZ1649" s="25"/>
      <c r="BB1649" s="25"/>
      <c r="BG1649" s="25"/>
    </row>
    <row r="1650" spans="33:59">
      <c r="AG1650" s="25"/>
      <c r="AL1650" s="25"/>
      <c r="AN1650" s="25"/>
      <c r="AS1650" s="25"/>
      <c r="AU1650" s="25"/>
      <c r="AZ1650" s="25"/>
      <c r="BB1650" s="25"/>
      <c r="BG1650" s="25"/>
    </row>
    <row r="1651" spans="33:59">
      <c r="AG1651" s="25"/>
      <c r="AL1651" s="25"/>
      <c r="AN1651" s="25"/>
      <c r="AS1651" s="25"/>
      <c r="AU1651" s="25"/>
      <c r="AZ1651" s="25"/>
      <c r="BB1651" s="25"/>
      <c r="BG1651" s="25"/>
    </row>
    <row r="1652" spans="33:59">
      <c r="AG1652" s="25"/>
      <c r="AL1652" s="25"/>
      <c r="AN1652" s="25"/>
      <c r="AS1652" s="25"/>
      <c r="AU1652" s="25"/>
      <c r="AZ1652" s="25"/>
      <c r="BB1652" s="25"/>
      <c r="BG1652" s="25"/>
    </row>
    <row r="1653" spans="33:59">
      <c r="AG1653" s="25"/>
      <c r="AL1653" s="25"/>
      <c r="AN1653" s="25"/>
      <c r="AS1653" s="25"/>
      <c r="AU1653" s="25"/>
      <c r="AZ1653" s="25"/>
      <c r="BB1653" s="25"/>
      <c r="BG1653" s="25"/>
    </row>
    <row r="1654" spans="33:59">
      <c r="AG1654" s="25"/>
      <c r="AL1654" s="25"/>
      <c r="AN1654" s="25"/>
      <c r="AS1654" s="25"/>
      <c r="AU1654" s="25"/>
      <c r="AZ1654" s="25"/>
      <c r="BB1654" s="25"/>
      <c r="BG1654" s="25"/>
    </row>
    <row r="1655" spans="33:59">
      <c r="AG1655" s="25"/>
      <c r="AL1655" s="25"/>
      <c r="AN1655" s="25"/>
      <c r="AS1655" s="25"/>
      <c r="AU1655" s="25"/>
      <c r="AZ1655" s="25"/>
      <c r="BB1655" s="25"/>
      <c r="BG1655" s="25"/>
    </row>
    <row r="1656" spans="33:59">
      <c r="AG1656" s="25"/>
      <c r="AL1656" s="25"/>
      <c r="AN1656" s="25"/>
      <c r="AS1656" s="25"/>
      <c r="AU1656" s="25"/>
      <c r="AZ1656" s="25"/>
      <c r="BB1656" s="25"/>
      <c r="BG1656" s="25"/>
    </row>
    <row r="1657" spans="33:59">
      <c r="AG1657" s="25"/>
      <c r="AL1657" s="25"/>
      <c r="AN1657" s="25"/>
      <c r="AS1657" s="25"/>
      <c r="AU1657" s="25"/>
      <c r="AZ1657" s="25"/>
      <c r="BB1657" s="25"/>
      <c r="BG1657" s="25"/>
    </row>
    <row r="1658" spans="33:59">
      <c r="AG1658" s="25"/>
      <c r="AL1658" s="25"/>
      <c r="AN1658" s="25"/>
      <c r="AS1658" s="25"/>
      <c r="AU1658" s="25"/>
      <c r="AZ1658" s="25"/>
      <c r="BB1658" s="25"/>
      <c r="BG1658" s="25"/>
    </row>
    <row r="1659" spans="33:59">
      <c r="AG1659" s="25"/>
      <c r="AL1659" s="25"/>
      <c r="AN1659" s="25"/>
      <c r="AS1659" s="25"/>
      <c r="AU1659" s="25"/>
      <c r="AZ1659" s="25"/>
      <c r="BB1659" s="25"/>
      <c r="BG1659" s="25"/>
    </row>
    <row r="1660" spans="33:59">
      <c r="AG1660" s="25"/>
      <c r="AL1660" s="25"/>
      <c r="AN1660" s="25"/>
      <c r="AS1660" s="25"/>
      <c r="AU1660" s="25"/>
      <c r="AZ1660" s="25"/>
      <c r="BB1660" s="25"/>
      <c r="BG1660" s="25"/>
    </row>
    <row r="1661" spans="33:59">
      <c r="AG1661" s="25"/>
      <c r="AL1661" s="25"/>
      <c r="AN1661" s="25"/>
      <c r="AS1661" s="25"/>
      <c r="AU1661" s="25"/>
      <c r="AZ1661" s="25"/>
      <c r="BB1661" s="25"/>
      <c r="BG1661" s="25"/>
    </row>
    <row r="1662" spans="33:59">
      <c r="AG1662" s="25"/>
      <c r="AL1662" s="25"/>
      <c r="AN1662" s="25"/>
      <c r="AS1662" s="25"/>
      <c r="AU1662" s="25"/>
      <c r="AZ1662" s="25"/>
      <c r="BB1662" s="25"/>
      <c r="BG1662" s="25"/>
    </row>
    <row r="1663" spans="33:59">
      <c r="AG1663" s="25"/>
      <c r="AL1663" s="25"/>
      <c r="AN1663" s="25"/>
      <c r="AS1663" s="25"/>
      <c r="AU1663" s="25"/>
      <c r="AZ1663" s="25"/>
      <c r="BB1663" s="25"/>
      <c r="BG1663" s="25"/>
    </row>
    <row r="1664" spans="33:59">
      <c r="AG1664" s="25"/>
      <c r="AL1664" s="25"/>
      <c r="AN1664" s="25"/>
      <c r="AS1664" s="25"/>
      <c r="AU1664" s="25"/>
      <c r="AZ1664" s="25"/>
      <c r="BB1664" s="25"/>
      <c r="BG1664" s="25"/>
    </row>
    <row r="1665" spans="33:59">
      <c r="AG1665" s="25"/>
      <c r="AL1665" s="25"/>
      <c r="AN1665" s="25"/>
      <c r="AS1665" s="25"/>
      <c r="AU1665" s="25"/>
      <c r="AZ1665" s="25"/>
      <c r="BB1665" s="25"/>
      <c r="BG1665" s="25"/>
    </row>
    <row r="1666" spans="33:59">
      <c r="AG1666" s="25"/>
      <c r="AL1666" s="25"/>
      <c r="AN1666" s="25"/>
      <c r="AS1666" s="25"/>
      <c r="AU1666" s="25"/>
      <c r="AZ1666" s="25"/>
      <c r="BB1666" s="25"/>
      <c r="BG1666" s="25"/>
    </row>
    <row r="1667" spans="33:59">
      <c r="AG1667" s="25"/>
      <c r="AL1667" s="25"/>
      <c r="AN1667" s="25"/>
      <c r="AS1667" s="25"/>
      <c r="AU1667" s="25"/>
      <c r="AZ1667" s="25"/>
      <c r="BB1667" s="25"/>
      <c r="BG1667" s="25"/>
    </row>
    <row r="1668" spans="33:59">
      <c r="AG1668" s="25"/>
      <c r="AL1668" s="25"/>
      <c r="AN1668" s="25"/>
      <c r="AS1668" s="25"/>
      <c r="AU1668" s="25"/>
      <c r="AZ1668" s="25"/>
      <c r="BB1668" s="25"/>
      <c r="BG1668" s="25"/>
    </row>
    <row r="1669" spans="33:59">
      <c r="AG1669" s="25"/>
      <c r="AL1669" s="25"/>
      <c r="AN1669" s="25"/>
      <c r="AS1669" s="25"/>
      <c r="AU1669" s="25"/>
      <c r="AZ1669" s="25"/>
      <c r="BB1669" s="25"/>
      <c r="BG1669" s="25"/>
    </row>
    <row r="1670" spans="33:59">
      <c r="AG1670" s="25"/>
      <c r="AL1670" s="25"/>
      <c r="AN1670" s="25"/>
      <c r="AS1670" s="25"/>
      <c r="AU1670" s="25"/>
      <c r="AZ1670" s="25"/>
      <c r="BB1670" s="25"/>
      <c r="BG1670" s="25"/>
    </row>
    <row r="1671" spans="33:59">
      <c r="AG1671" s="25"/>
      <c r="AL1671" s="25"/>
      <c r="AN1671" s="25"/>
      <c r="AS1671" s="25"/>
      <c r="AU1671" s="25"/>
      <c r="AZ1671" s="25"/>
      <c r="BB1671" s="25"/>
      <c r="BG1671" s="25"/>
    </row>
    <row r="1672" spans="33:59">
      <c r="AG1672" s="25"/>
      <c r="AL1672" s="25"/>
      <c r="AN1672" s="25"/>
      <c r="AS1672" s="25"/>
      <c r="AU1672" s="25"/>
      <c r="AZ1672" s="25"/>
      <c r="BB1672" s="25"/>
      <c r="BG1672" s="25"/>
    </row>
    <row r="1673" spans="33:59">
      <c r="AG1673" s="25"/>
      <c r="AL1673" s="25"/>
      <c r="AN1673" s="25"/>
      <c r="AS1673" s="25"/>
      <c r="AU1673" s="25"/>
      <c r="AZ1673" s="25"/>
      <c r="BB1673" s="25"/>
      <c r="BG1673" s="25"/>
    </row>
    <row r="1674" spans="33:59">
      <c r="AG1674" s="25"/>
      <c r="AL1674" s="25"/>
      <c r="AN1674" s="25"/>
      <c r="AS1674" s="25"/>
      <c r="AU1674" s="25"/>
      <c r="AZ1674" s="25"/>
      <c r="BB1674" s="25"/>
      <c r="BG1674" s="25"/>
    </row>
    <row r="1675" spans="33:59">
      <c r="AG1675" s="25"/>
      <c r="AL1675" s="25"/>
      <c r="AN1675" s="25"/>
      <c r="AS1675" s="25"/>
      <c r="AU1675" s="25"/>
      <c r="AZ1675" s="25"/>
      <c r="BB1675" s="25"/>
      <c r="BG1675" s="25"/>
    </row>
    <row r="1676" spans="33:59">
      <c r="AG1676" s="25"/>
      <c r="AL1676" s="25"/>
      <c r="AN1676" s="25"/>
      <c r="AS1676" s="25"/>
      <c r="AU1676" s="25"/>
      <c r="AZ1676" s="25"/>
      <c r="BB1676" s="25"/>
      <c r="BG1676" s="25"/>
    </row>
    <row r="1677" spans="33:59">
      <c r="AG1677" s="25"/>
      <c r="AL1677" s="25"/>
      <c r="AN1677" s="25"/>
      <c r="AS1677" s="25"/>
      <c r="AU1677" s="25"/>
      <c r="AZ1677" s="25"/>
      <c r="BB1677" s="25"/>
      <c r="BG1677" s="25"/>
    </row>
    <row r="1678" spans="33:59">
      <c r="AG1678" s="25"/>
      <c r="AL1678" s="25"/>
      <c r="AN1678" s="25"/>
      <c r="AS1678" s="25"/>
      <c r="AU1678" s="25"/>
      <c r="AZ1678" s="25"/>
      <c r="BB1678" s="25"/>
      <c r="BG1678" s="25"/>
    </row>
    <row r="1679" spans="33:59">
      <c r="AG1679" s="25"/>
      <c r="AL1679" s="25"/>
      <c r="AN1679" s="25"/>
      <c r="AS1679" s="25"/>
      <c r="AU1679" s="25"/>
      <c r="AZ1679" s="25"/>
      <c r="BB1679" s="25"/>
      <c r="BG1679" s="25"/>
    </row>
    <row r="1680" spans="33:59">
      <c r="AG1680" s="25"/>
      <c r="AL1680" s="25"/>
      <c r="AN1680" s="25"/>
      <c r="AS1680" s="25"/>
      <c r="AU1680" s="25"/>
      <c r="AZ1680" s="25"/>
      <c r="BB1680" s="25"/>
      <c r="BG1680" s="25"/>
    </row>
    <row r="1681" spans="33:59">
      <c r="AG1681" s="25"/>
      <c r="AL1681" s="25"/>
      <c r="AN1681" s="25"/>
      <c r="AS1681" s="25"/>
      <c r="AU1681" s="25"/>
      <c r="AZ1681" s="25"/>
      <c r="BB1681" s="25"/>
      <c r="BG1681" s="25"/>
    </row>
    <row r="1682" spans="33:59">
      <c r="AG1682" s="25"/>
      <c r="AL1682" s="25"/>
      <c r="AN1682" s="25"/>
      <c r="AS1682" s="25"/>
      <c r="AU1682" s="25"/>
      <c r="AZ1682" s="25"/>
      <c r="BB1682" s="25"/>
      <c r="BG1682" s="25"/>
    </row>
    <row r="1683" spans="33:59">
      <c r="AG1683" s="25"/>
      <c r="AL1683" s="25"/>
      <c r="AN1683" s="25"/>
      <c r="AS1683" s="25"/>
      <c r="AU1683" s="25"/>
      <c r="AZ1683" s="25"/>
      <c r="BB1683" s="25"/>
      <c r="BG1683" s="25"/>
    </row>
    <row r="1684" spans="33:59">
      <c r="AG1684" s="25"/>
      <c r="AL1684" s="25"/>
      <c r="AN1684" s="25"/>
      <c r="AS1684" s="25"/>
      <c r="AU1684" s="25"/>
      <c r="AZ1684" s="25"/>
      <c r="BB1684" s="25"/>
      <c r="BG1684" s="25"/>
    </row>
    <row r="1685" spans="33:59">
      <c r="AG1685" s="25"/>
      <c r="AL1685" s="25"/>
      <c r="AN1685" s="25"/>
      <c r="AS1685" s="25"/>
      <c r="AU1685" s="25"/>
      <c r="AZ1685" s="25"/>
      <c r="BB1685" s="25"/>
      <c r="BG1685" s="25"/>
    </row>
    <row r="1686" spans="33:59">
      <c r="AG1686" s="25"/>
      <c r="AL1686" s="25"/>
      <c r="AN1686" s="25"/>
      <c r="AS1686" s="25"/>
      <c r="AU1686" s="25"/>
      <c r="AZ1686" s="25"/>
      <c r="BB1686" s="25"/>
      <c r="BG1686" s="25"/>
    </row>
    <row r="1687" spans="33:59">
      <c r="AG1687" s="25"/>
      <c r="AL1687" s="25"/>
      <c r="AN1687" s="25"/>
      <c r="AS1687" s="25"/>
      <c r="AU1687" s="25"/>
      <c r="AZ1687" s="25"/>
      <c r="BB1687" s="25"/>
      <c r="BG1687" s="25"/>
    </row>
    <row r="1688" spans="33:59">
      <c r="AG1688" s="25"/>
      <c r="AL1688" s="25"/>
      <c r="AN1688" s="25"/>
      <c r="AS1688" s="25"/>
      <c r="AU1688" s="25"/>
      <c r="AZ1688" s="25"/>
      <c r="BB1688" s="25"/>
      <c r="BG1688" s="25"/>
    </row>
    <row r="1689" spans="33:59">
      <c r="AG1689" s="25"/>
      <c r="AL1689" s="25"/>
      <c r="AN1689" s="25"/>
      <c r="AS1689" s="25"/>
      <c r="AU1689" s="25"/>
      <c r="AZ1689" s="25"/>
      <c r="BB1689" s="25"/>
      <c r="BG1689" s="25"/>
    </row>
    <row r="1690" spans="33:59">
      <c r="AG1690" s="25"/>
      <c r="AL1690" s="25"/>
      <c r="AN1690" s="25"/>
      <c r="AS1690" s="25"/>
      <c r="AU1690" s="25"/>
      <c r="AZ1690" s="25"/>
      <c r="BB1690" s="25"/>
      <c r="BG1690" s="25"/>
    </row>
    <row r="1691" spans="33:59">
      <c r="AG1691" s="25"/>
      <c r="AL1691" s="25"/>
      <c r="AN1691" s="25"/>
      <c r="AS1691" s="25"/>
      <c r="AU1691" s="25"/>
      <c r="AZ1691" s="25"/>
      <c r="BB1691" s="25"/>
      <c r="BG1691" s="25"/>
    </row>
    <row r="1692" spans="33:59">
      <c r="AG1692" s="25"/>
      <c r="AL1692" s="25"/>
      <c r="AN1692" s="25"/>
      <c r="AS1692" s="25"/>
      <c r="AU1692" s="25"/>
      <c r="AZ1692" s="25"/>
      <c r="BB1692" s="25"/>
      <c r="BG1692" s="25"/>
    </row>
    <row r="1693" spans="33:59">
      <c r="AG1693" s="25"/>
      <c r="AL1693" s="25"/>
      <c r="AN1693" s="25"/>
      <c r="AS1693" s="25"/>
      <c r="AU1693" s="25"/>
      <c r="AZ1693" s="25"/>
      <c r="BB1693" s="25"/>
      <c r="BG1693" s="25"/>
    </row>
    <row r="1694" spans="33:59">
      <c r="AG1694" s="25"/>
      <c r="AL1694" s="25"/>
      <c r="AN1694" s="25"/>
      <c r="AS1694" s="25"/>
      <c r="AU1694" s="25"/>
      <c r="AZ1694" s="25"/>
      <c r="BB1694" s="25"/>
      <c r="BG1694" s="25"/>
    </row>
    <row r="1695" spans="33:59">
      <c r="AG1695" s="25"/>
      <c r="AL1695" s="25"/>
      <c r="AN1695" s="25"/>
      <c r="AS1695" s="25"/>
      <c r="AU1695" s="25"/>
      <c r="AZ1695" s="25"/>
      <c r="BB1695" s="25"/>
      <c r="BG1695" s="25"/>
    </row>
    <row r="1696" spans="33:59">
      <c r="AG1696" s="25"/>
      <c r="AL1696" s="25"/>
      <c r="AN1696" s="25"/>
      <c r="AS1696" s="25"/>
      <c r="AU1696" s="25"/>
      <c r="AZ1696" s="25"/>
      <c r="BB1696" s="25"/>
      <c r="BG1696" s="25"/>
    </row>
    <row r="1697" spans="33:59">
      <c r="AG1697" s="25"/>
      <c r="AL1697" s="25"/>
      <c r="AN1697" s="25"/>
      <c r="AS1697" s="25"/>
      <c r="AU1697" s="25"/>
      <c r="AZ1697" s="25"/>
      <c r="BB1697" s="25"/>
      <c r="BG1697" s="25"/>
    </row>
    <row r="1698" spans="33:59">
      <c r="AG1698" s="25"/>
      <c r="AL1698" s="25"/>
      <c r="AN1698" s="25"/>
      <c r="AS1698" s="25"/>
      <c r="AU1698" s="25"/>
      <c r="AZ1698" s="25"/>
      <c r="BB1698" s="25"/>
      <c r="BG1698" s="25"/>
    </row>
    <row r="1699" spans="33:59">
      <c r="AG1699" s="25"/>
      <c r="AL1699" s="25"/>
      <c r="AN1699" s="25"/>
      <c r="AS1699" s="25"/>
      <c r="AU1699" s="25"/>
      <c r="AZ1699" s="25"/>
      <c r="BB1699" s="25"/>
      <c r="BG1699" s="25"/>
    </row>
    <row r="1700" spans="33:59">
      <c r="AG1700" s="25"/>
      <c r="AL1700" s="25"/>
      <c r="AN1700" s="25"/>
      <c r="AS1700" s="25"/>
      <c r="AU1700" s="25"/>
      <c r="AZ1700" s="25"/>
      <c r="BB1700" s="25"/>
      <c r="BG1700" s="25"/>
    </row>
    <row r="1701" spans="33:59">
      <c r="AG1701" s="25"/>
      <c r="AL1701" s="25"/>
      <c r="AN1701" s="25"/>
      <c r="AS1701" s="25"/>
      <c r="AU1701" s="25"/>
      <c r="AZ1701" s="25"/>
      <c r="BB1701" s="25"/>
      <c r="BG1701" s="25"/>
    </row>
    <row r="1702" spans="33:59">
      <c r="AG1702" s="25"/>
      <c r="AL1702" s="25"/>
      <c r="AN1702" s="25"/>
      <c r="AS1702" s="25"/>
      <c r="AU1702" s="25"/>
      <c r="AZ1702" s="25"/>
      <c r="BB1702" s="25"/>
      <c r="BG1702" s="25"/>
    </row>
    <row r="1703" spans="33:59">
      <c r="AG1703" s="25"/>
      <c r="AL1703" s="25"/>
      <c r="AN1703" s="25"/>
      <c r="AS1703" s="25"/>
      <c r="AU1703" s="25"/>
      <c r="AZ1703" s="25"/>
      <c r="BB1703" s="25"/>
      <c r="BG1703" s="25"/>
    </row>
    <row r="1704" spans="33:59">
      <c r="AG1704" s="25"/>
      <c r="AL1704" s="25"/>
      <c r="AN1704" s="25"/>
      <c r="AS1704" s="25"/>
      <c r="AU1704" s="25"/>
      <c r="AZ1704" s="25"/>
      <c r="BB1704" s="25"/>
      <c r="BG1704" s="25"/>
    </row>
    <row r="1705" spans="33:59">
      <c r="AG1705" s="25"/>
      <c r="AL1705" s="25"/>
      <c r="AN1705" s="25"/>
      <c r="AS1705" s="25"/>
      <c r="AU1705" s="25"/>
      <c r="AZ1705" s="25"/>
      <c r="BB1705" s="25"/>
      <c r="BG1705" s="25"/>
    </row>
    <row r="1706" spans="33:59">
      <c r="AG1706" s="25"/>
      <c r="AL1706" s="25"/>
      <c r="AN1706" s="25"/>
      <c r="AS1706" s="25"/>
      <c r="AU1706" s="25"/>
      <c r="AZ1706" s="25"/>
      <c r="BB1706" s="25"/>
      <c r="BG1706" s="25"/>
    </row>
    <row r="1707" spans="33:59">
      <c r="AG1707" s="25"/>
      <c r="AL1707" s="25"/>
      <c r="AN1707" s="25"/>
      <c r="AS1707" s="25"/>
      <c r="AU1707" s="25"/>
      <c r="AZ1707" s="25"/>
      <c r="BB1707" s="25"/>
      <c r="BG1707" s="25"/>
    </row>
    <row r="1708" spans="33:59">
      <c r="AG1708" s="25"/>
      <c r="AL1708" s="25"/>
      <c r="AN1708" s="25"/>
      <c r="AS1708" s="25"/>
      <c r="AU1708" s="25"/>
      <c r="AZ1708" s="25"/>
      <c r="BB1708" s="25"/>
      <c r="BG1708" s="25"/>
    </row>
    <row r="1709" spans="33:59">
      <c r="AG1709" s="25"/>
      <c r="AL1709" s="25"/>
      <c r="AN1709" s="25"/>
      <c r="AS1709" s="25"/>
      <c r="AU1709" s="25"/>
      <c r="AZ1709" s="25"/>
      <c r="BB1709" s="25"/>
      <c r="BG1709" s="25"/>
    </row>
    <row r="1710" spans="33:59">
      <c r="AG1710" s="25"/>
      <c r="AL1710" s="25"/>
      <c r="AN1710" s="25"/>
      <c r="AS1710" s="25"/>
      <c r="AU1710" s="25"/>
      <c r="AZ1710" s="25"/>
      <c r="BB1710" s="25"/>
      <c r="BG1710" s="25"/>
    </row>
    <row r="1711" spans="33:59">
      <c r="AG1711" s="25"/>
      <c r="AL1711" s="25"/>
      <c r="AN1711" s="25"/>
      <c r="AS1711" s="25"/>
      <c r="AU1711" s="25"/>
      <c r="AZ1711" s="25"/>
      <c r="BB1711" s="25"/>
      <c r="BG1711" s="25"/>
    </row>
    <row r="1712" spans="33:59">
      <c r="AG1712" s="25"/>
      <c r="AL1712" s="25"/>
      <c r="AN1712" s="25"/>
      <c r="AS1712" s="25"/>
      <c r="AU1712" s="25"/>
      <c r="AZ1712" s="25"/>
      <c r="BB1712" s="25"/>
      <c r="BG1712" s="25"/>
    </row>
    <row r="1713" spans="33:59">
      <c r="AG1713" s="25"/>
      <c r="AL1713" s="25"/>
      <c r="AN1713" s="25"/>
      <c r="AS1713" s="25"/>
      <c r="AU1713" s="25"/>
      <c r="AZ1713" s="25"/>
      <c r="BB1713" s="25"/>
      <c r="BG1713" s="25"/>
    </row>
    <row r="1714" spans="33:59">
      <c r="AG1714" s="25"/>
      <c r="AL1714" s="25"/>
      <c r="AN1714" s="25"/>
      <c r="AS1714" s="25"/>
      <c r="AU1714" s="25"/>
      <c r="AZ1714" s="25"/>
      <c r="BB1714" s="25"/>
      <c r="BG1714" s="25"/>
    </row>
    <row r="1715" spans="33:59">
      <c r="AG1715" s="25"/>
      <c r="AL1715" s="25"/>
      <c r="AN1715" s="25"/>
      <c r="AS1715" s="25"/>
      <c r="AU1715" s="25"/>
      <c r="AZ1715" s="25"/>
      <c r="BB1715" s="25"/>
      <c r="BG1715" s="25"/>
    </row>
    <row r="1716" spans="33:59">
      <c r="AG1716" s="25"/>
      <c r="AL1716" s="25"/>
      <c r="AN1716" s="25"/>
      <c r="AS1716" s="25"/>
      <c r="AU1716" s="25"/>
      <c r="AZ1716" s="25"/>
      <c r="BB1716" s="25"/>
      <c r="BG1716" s="25"/>
    </row>
    <row r="1717" spans="33:59">
      <c r="AG1717" s="25"/>
      <c r="AL1717" s="25"/>
      <c r="AN1717" s="25"/>
      <c r="AS1717" s="25"/>
      <c r="AU1717" s="25"/>
      <c r="AZ1717" s="25"/>
      <c r="BB1717" s="25"/>
      <c r="BG1717" s="25"/>
    </row>
    <row r="1718" spans="33:59">
      <c r="AG1718" s="25"/>
      <c r="AL1718" s="25"/>
      <c r="AN1718" s="25"/>
      <c r="AS1718" s="25"/>
      <c r="AU1718" s="25"/>
      <c r="AZ1718" s="25"/>
      <c r="BB1718" s="25"/>
      <c r="BG1718" s="25"/>
    </row>
    <row r="1719" spans="33:59">
      <c r="AG1719" s="25"/>
      <c r="AL1719" s="25"/>
      <c r="AN1719" s="25"/>
      <c r="AS1719" s="25"/>
      <c r="AU1719" s="25"/>
      <c r="AZ1719" s="25"/>
      <c r="BB1719" s="25"/>
      <c r="BG1719" s="25"/>
    </row>
    <row r="1720" spans="33:59">
      <c r="AG1720" s="25"/>
      <c r="AL1720" s="25"/>
      <c r="AN1720" s="25"/>
      <c r="AS1720" s="25"/>
      <c r="AU1720" s="25"/>
      <c r="AZ1720" s="25"/>
      <c r="BB1720" s="25"/>
      <c r="BG1720" s="25"/>
    </row>
    <row r="1721" spans="33:59">
      <c r="AG1721" s="25"/>
      <c r="AL1721" s="25"/>
      <c r="AN1721" s="25"/>
      <c r="AS1721" s="25"/>
      <c r="AU1721" s="25"/>
      <c r="AZ1721" s="25"/>
      <c r="BB1721" s="25"/>
      <c r="BG1721" s="25"/>
    </row>
    <row r="1722" spans="33:59">
      <c r="AG1722" s="25"/>
      <c r="AL1722" s="25"/>
      <c r="AN1722" s="25"/>
      <c r="AS1722" s="25"/>
      <c r="AU1722" s="25"/>
      <c r="AZ1722" s="25"/>
      <c r="BB1722" s="25"/>
      <c r="BG1722" s="25"/>
    </row>
    <row r="1723" spans="33:59">
      <c r="AG1723" s="25"/>
      <c r="AL1723" s="25"/>
      <c r="AN1723" s="25"/>
      <c r="AS1723" s="25"/>
      <c r="AU1723" s="25"/>
      <c r="AZ1723" s="25"/>
      <c r="BB1723" s="25"/>
      <c r="BG1723" s="25"/>
    </row>
    <row r="1724" spans="33:59">
      <c r="AG1724" s="25"/>
      <c r="AL1724" s="25"/>
      <c r="AN1724" s="25"/>
      <c r="AS1724" s="25"/>
      <c r="AU1724" s="25"/>
      <c r="AZ1724" s="25"/>
      <c r="BB1724" s="25"/>
      <c r="BG1724" s="25"/>
    </row>
    <row r="1725" spans="33:59">
      <c r="AG1725" s="25"/>
      <c r="AL1725" s="25"/>
      <c r="AN1725" s="25"/>
      <c r="AS1725" s="25"/>
      <c r="AU1725" s="25"/>
      <c r="AZ1725" s="25"/>
      <c r="BB1725" s="25"/>
      <c r="BG1725" s="25"/>
    </row>
    <row r="1726" spans="33:59">
      <c r="AG1726" s="25"/>
      <c r="AL1726" s="25"/>
      <c r="AN1726" s="25"/>
      <c r="AS1726" s="25"/>
      <c r="AU1726" s="25"/>
      <c r="AZ1726" s="25"/>
      <c r="BB1726" s="25"/>
      <c r="BG1726" s="25"/>
    </row>
    <row r="1727" spans="33:59">
      <c r="AG1727" s="25"/>
      <c r="AL1727" s="25"/>
      <c r="AN1727" s="25"/>
      <c r="AS1727" s="25"/>
      <c r="AU1727" s="25"/>
      <c r="AZ1727" s="25"/>
      <c r="BB1727" s="25"/>
      <c r="BG1727" s="25"/>
    </row>
    <row r="1728" spans="33:59">
      <c r="AG1728" s="25"/>
      <c r="AL1728" s="25"/>
      <c r="AN1728" s="25"/>
      <c r="AS1728" s="25"/>
      <c r="AU1728" s="25"/>
      <c r="AZ1728" s="25"/>
      <c r="BB1728" s="25"/>
      <c r="BG1728" s="25"/>
    </row>
    <row r="1729" spans="33:59">
      <c r="AG1729" s="25"/>
      <c r="AL1729" s="25"/>
      <c r="AN1729" s="25"/>
      <c r="AS1729" s="25"/>
      <c r="AU1729" s="25"/>
      <c r="AZ1729" s="25"/>
      <c r="BB1729" s="25"/>
      <c r="BG1729" s="25"/>
    </row>
    <row r="1730" spans="33:59">
      <c r="AG1730" s="25"/>
      <c r="AL1730" s="25"/>
      <c r="AN1730" s="25"/>
      <c r="AS1730" s="25"/>
      <c r="AU1730" s="25"/>
      <c r="AZ1730" s="25"/>
      <c r="BB1730" s="25"/>
      <c r="BG1730" s="25"/>
    </row>
    <row r="1731" spans="33:59">
      <c r="AG1731" s="25"/>
      <c r="AL1731" s="25"/>
      <c r="AN1731" s="25"/>
      <c r="AS1731" s="25"/>
      <c r="AU1731" s="25"/>
      <c r="AZ1731" s="25"/>
      <c r="BB1731" s="25"/>
      <c r="BG1731" s="25"/>
    </row>
    <row r="1732" spans="33:59">
      <c r="AG1732" s="25"/>
      <c r="AL1732" s="25"/>
      <c r="AN1732" s="25"/>
      <c r="AS1732" s="25"/>
      <c r="AU1732" s="25"/>
      <c r="AZ1732" s="25"/>
      <c r="BB1732" s="25"/>
      <c r="BG1732" s="25"/>
    </row>
    <row r="1733" spans="33:59">
      <c r="AG1733" s="25"/>
      <c r="AL1733" s="25"/>
      <c r="AN1733" s="25"/>
      <c r="AS1733" s="25"/>
      <c r="AU1733" s="25"/>
      <c r="AZ1733" s="25"/>
      <c r="BB1733" s="25"/>
      <c r="BG1733" s="25"/>
    </row>
    <row r="1734" spans="33:59">
      <c r="AG1734" s="25"/>
      <c r="AL1734" s="25"/>
      <c r="AN1734" s="25"/>
      <c r="AS1734" s="25"/>
      <c r="AU1734" s="25"/>
      <c r="AZ1734" s="25"/>
      <c r="BB1734" s="25"/>
      <c r="BG1734" s="25"/>
    </row>
    <row r="1735" spans="33:59">
      <c r="AG1735" s="25"/>
      <c r="AL1735" s="25"/>
      <c r="AN1735" s="25"/>
      <c r="AS1735" s="25"/>
      <c r="AU1735" s="25"/>
      <c r="AZ1735" s="25"/>
      <c r="BB1735" s="25"/>
      <c r="BG1735" s="25"/>
    </row>
    <row r="1736" spans="33:59">
      <c r="AG1736" s="25"/>
      <c r="AL1736" s="25"/>
      <c r="AN1736" s="25"/>
      <c r="AS1736" s="25"/>
      <c r="AU1736" s="25"/>
      <c r="AZ1736" s="25"/>
      <c r="BB1736" s="25"/>
      <c r="BG1736" s="25"/>
    </row>
    <row r="1737" spans="33:59">
      <c r="AG1737" s="25"/>
      <c r="AL1737" s="25"/>
      <c r="AN1737" s="25"/>
      <c r="AS1737" s="25"/>
      <c r="AU1737" s="25"/>
      <c r="AZ1737" s="25"/>
      <c r="BB1737" s="25"/>
      <c r="BG1737" s="25"/>
    </row>
    <row r="1738" spans="33:59">
      <c r="AG1738" s="25"/>
      <c r="AL1738" s="25"/>
      <c r="AN1738" s="25"/>
      <c r="AS1738" s="25"/>
      <c r="AU1738" s="25"/>
      <c r="AZ1738" s="25"/>
      <c r="BB1738" s="25"/>
      <c r="BG1738" s="25"/>
    </row>
    <row r="1739" spans="33:59">
      <c r="AG1739" s="25"/>
      <c r="AL1739" s="25"/>
      <c r="AN1739" s="25"/>
      <c r="AS1739" s="25"/>
      <c r="AU1739" s="25"/>
      <c r="AZ1739" s="25"/>
      <c r="BB1739" s="25"/>
      <c r="BG1739" s="25"/>
    </row>
    <row r="1740" spans="33:59">
      <c r="AG1740" s="25"/>
      <c r="AL1740" s="25"/>
      <c r="AN1740" s="25"/>
      <c r="AS1740" s="25"/>
      <c r="AU1740" s="25"/>
      <c r="AZ1740" s="25"/>
      <c r="BB1740" s="25"/>
      <c r="BG1740" s="25"/>
    </row>
    <row r="1741" spans="33:59">
      <c r="AG1741" s="25"/>
      <c r="AL1741" s="25"/>
      <c r="AN1741" s="25"/>
      <c r="AS1741" s="25"/>
      <c r="AU1741" s="25"/>
      <c r="AZ1741" s="25"/>
      <c r="BB1741" s="25"/>
      <c r="BG1741" s="25"/>
    </row>
    <row r="1742" spans="33:59">
      <c r="AG1742" s="25"/>
      <c r="AL1742" s="25"/>
      <c r="AN1742" s="25"/>
      <c r="AS1742" s="25"/>
      <c r="AU1742" s="25"/>
      <c r="AZ1742" s="25"/>
      <c r="BB1742" s="25"/>
      <c r="BG1742" s="25"/>
    </row>
    <row r="1743" spans="33:59">
      <c r="AG1743" s="25"/>
      <c r="AL1743" s="25"/>
      <c r="AN1743" s="25"/>
      <c r="AS1743" s="25"/>
      <c r="AU1743" s="25"/>
      <c r="AZ1743" s="25"/>
      <c r="BB1743" s="25"/>
      <c r="BG1743" s="25"/>
    </row>
    <row r="1744" spans="33:59">
      <c r="AG1744" s="25"/>
      <c r="AL1744" s="25"/>
      <c r="AN1744" s="25"/>
      <c r="AS1744" s="25"/>
      <c r="AU1744" s="25"/>
      <c r="AZ1744" s="25"/>
      <c r="BB1744" s="25"/>
      <c r="BG1744" s="25"/>
    </row>
    <row r="1745" spans="33:59">
      <c r="AG1745" s="25"/>
      <c r="AL1745" s="25"/>
      <c r="AN1745" s="25"/>
      <c r="AS1745" s="25"/>
      <c r="AU1745" s="25"/>
      <c r="AZ1745" s="25"/>
      <c r="BB1745" s="25"/>
      <c r="BG1745" s="25"/>
    </row>
    <row r="1746" spans="33:59">
      <c r="AG1746" s="25"/>
      <c r="AL1746" s="25"/>
      <c r="AN1746" s="25"/>
      <c r="AS1746" s="25"/>
      <c r="AU1746" s="25"/>
      <c r="AZ1746" s="25"/>
      <c r="BB1746" s="25"/>
      <c r="BG1746" s="25"/>
    </row>
    <row r="1747" spans="33:59">
      <c r="AG1747" s="25"/>
      <c r="AL1747" s="25"/>
      <c r="AN1747" s="25"/>
      <c r="AS1747" s="25"/>
      <c r="AU1747" s="25"/>
      <c r="AZ1747" s="25"/>
      <c r="BB1747" s="25"/>
      <c r="BG1747" s="25"/>
    </row>
    <row r="1748" spans="33:59">
      <c r="AG1748" s="25"/>
      <c r="AL1748" s="25"/>
      <c r="AN1748" s="25"/>
      <c r="AS1748" s="25"/>
      <c r="AU1748" s="25"/>
      <c r="AZ1748" s="25"/>
      <c r="BB1748" s="25"/>
      <c r="BG1748" s="25"/>
    </row>
    <row r="1749" spans="33:59">
      <c r="AG1749" s="25"/>
      <c r="AL1749" s="25"/>
      <c r="AN1749" s="25"/>
      <c r="AS1749" s="25"/>
      <c r="AU1749" s="25"/>
      <c r="AZ1749" s="25"/>
      <c r="BB1749" s="25"/>
      <c r="BG1749" s="25"/>
    </row>
    <row r="1750" spans="33:59">
      <c r="AG1750" s="25"/>
      <c r="AL1750" s="25"/>
      <c r="AN1750" s="25"/>
      <c r="AS1750" s="25"/>
      <c r="AU1750" s="25"/>
      <c r="AZ1750" s="25"/>
      <c r="BB1750" s="25"/>
      <c r="BG1750" s="25"/>
    </row>
    <row r="1751" spans="33:59">
      <c r="AG1751" s="25"/>
      <c r="AL1751" s="25"/>
      <c r="AN1751" s="25"/>
      <c r="AS1751" s="25"/>
      <c r="AU1751" s="25"/>
      <c r="AZ1751" s="25"/>
      <c r="BB1751" s="25"/>
      <c r="BG1751" s="25"/>
    </row>
    <row r="1752" spans="33:59">
      <c r="AG1752" s="25"/>
      <c r="AL1752" s="25"/>
      <c r="AN1752" s="25"/>
      <c r="AS1752" s="25"/>
      <c r="AU1752" s="25"/>
      <c r="AZ1752" s="25"/>
      <c r="BB1752" s="25"/>
      <c r="BG1752" s="25"/>
    </row>
    <row r="1753" spans="33:59">
      <c r="AG1753" s="25"/>
      <c r="AL1753" s="25"/>
      <c r="AN1753" s="25"/>
      <c r="AS1753" s="25"/>
      <c r="AU1753" s="25"/>
      <c r="AZ1753" s="25"/>
      <c r="BB1753" s="25"/>
      <c r="BG1753" s="25"/>
    </row>
    <row r="1754" spans="33:59">
      <c r="AG1754" s="25"/>
      <c r="AL1754" s="25"/>
      <c r="AN1754" s="25"/>
      <c r="AS1754" s="25"/>
      <c r="AU1754" s="25"/>
      <c r="AZ1754" s="25"/>
      <c r="BB1754" s="25"/>
      <c r="BG1754" s="25"/>
    </row>
    <row r="1755" spans="33:59">
      <c r="AG1755" s="25"/>
      <c r="AL1755" s="25"/>
      <c r="AN1755" s="25"/>
      <c r="AS1755" s="25"/>
      <c r="AU1755" s="25"/>
      <c r="AZ1755" s="25"/>
      <c r="BB1755" s="25"/>
      <c r="BG1755" s="25"/>
    </row>
    <row r="1756" spans="33:59">
      <c r="AG1756" s="25"/>
      <c r="AL1756" s="25"/>
      <c r="AN1756" s="25"/>
      <c r="AS1756" s="25"/>
      <c r="AU1756" s="25"/>
      <c r="AZ1756" s="25"/>
      <c r="BB1756" s="25"/>
      <c r="BG1756" s="25"/>
    </row>
    <row r="1757" spans="33:59">
      <c r="AG1757" s="25"/>
      <c r="AL1757" s="25"/>
      <c r="AN1757" s="25"/>
      <c r="AS1757" s="25"/>
      <c r="AU1757" s="25"/>
      <c r="AZ1757" s="25"/>
      <c r="BB1757" s="25"/>
      <c r="BG1757" s="25"/>
    </row>
    <row r="1758" spans="33:59">
      <c r="AG1758" s="25"/>
      <c r="AL1758" s="25"/>
      <c r="AN1758" s="25"/>
      <c r="AS1758" s="25"/>
      <c r="AU1758" s="25"/>
      <c r="AZ1758" s="25"/>
      <c r="BB1758" s="25"/>
      <c r="BG1758" s="25"/>
    </row>
    <row r="1759" spans="33:59">
      <c r="AG1759" s="25"/>
      <c r="AL1759" s="25"/>
      <c r="AN1759" s="25"/>
      <c r="AS1759" s="25"/>
      <c r="AU1759" s="25"/>
      <c r="AZ1759" s="25"/>
      <c r="BB1759" s="25"/>
      <c r="BG1759" s="25"/>
    </row>
    <row r="1760" spans="33:59">
      <c r="AG1760" s="25"/>
      <c r="AL1760" s="25"/>
      <c r="AN1760" s="25"/>
      <c r="AS1760" s="25"/>
      <c r="AU1760" s="25"/>
      <c r="AZ1760" s="25"/>
      <c r="BB1760" s="25"/>
      <c r="BG1760" s="25"/>
    </row>
    <row r="1761" spans="33:59">
      <c r="AG1761" s="25"/>
      <c r="AL1761" s="25"/>
      <c r="AN1761" s="25"/>
      <c r="AS1761" s="25"/>
      <c r="AU1761" s="25"/>
      <c r="AZ1761" s="25"/>
      <c r="BB1761" s="25"/>
      <c r="BG1761" s="25"/>
    </row>
    <row r="1762" spans="33:59">
      <c r="AG1762" s="25"/>
      <c r="AL1762" s="25"/>
      <c r="AN1762" s="25"/>
      <c r="AS1762" s="25"/>
      <c r="AU1762" s="25"/>
      <c r="AZ1762" s="25"/>
      <c r="BB1762" s="25"/>
      <c r="BG1762" s="25"/>
    </row>
    <row r="1763" spans="33:59">
      <c r="AG1763" s="25"/>
      <c r="AL1763" s="25"/>
      <c r="AN1763" s="25"/>
      <c r="AS1763" s="25"/>
      <c r="AU1763" s="25"/>
      <c r="AZ1763" s="25"/>
      <c r="BB1763" s="25"/>
      <c r="BG1763" s="25"/>
    </row>
    <row r="1764" spans="33:59">
      <c r="AG1764" s="25"/>
      <c r="AL1764" s="25"/>
      <c r="AN1764" s="25"/>
      <c r="AS1764" s="25"/>
      <c r="AU1764" s="25"/>
      <c r="AZ1764" s="25"/>
      <c r="BB1764" s="25"/>
      <c r="BG1764" s="25"/>
    </row>
    <row r="1765" spans="33:59">
      <c r="AG1765" s="25"/>
      <c r="AL1765" s="25"/>
      <c r="AN1765" s="25"/>
      <c r="AS1765" s="25"/>
      <c r="AU1765" s="25"/>
      <c r="AZ1765" s="25"/>
      <c r="BB1765" s="25"/>
      <c r="BG1765" s="25"/>
    </row>
    <row r="1766" spans="33:59">
      <c r="AG1766" s="25"/>
      <c r="AL1766" s="25"/>
      <c r="AN1766" s="25"/>
      <c r="AS1766" s="25"/>
      <c r="AU1766" s="25"/>
      <c r="AZ1766" s="25"/>
      <c r="BB1766" s="25"/>
      <c r="BG1766" s="25"/>
    </row>
    <row r="1767" spans="33:59">
      <c r="AG1767" s="25"/>
      <c r="AL1767" s="25"/>
      <c r="AN1767" s="25"/>
      <c r="AS1767" s="25"/>
      <c r="AU1767" s="25"/>
      <c r="AZ1767" s="25"/>
      <c r="BB1767" s="25"/>
      <c r="BG1767" s="25"/>
    </row>
    <row r="1768" spans="33:59">
      <c r="AG1768" s="25"/>
      <c r="AL1768" s="25"/>
      <c r="AN1768" s="25"/>
      <c r="AS1768" s="25"/>
      <c r="AU1768" s="25"/>
      <c r="AZ1768" s="25"/>
      <c r="BB1768" s="25"/>
      <c r="BG1768" s="25"/>
    </row>
    <row r="1769" spans="33:59">
      <c r="AG1769" s="25"/>
      <c r="AL1769" s="25"/>
      <c r="AN1769" s="25"/>
      <c r="AS1769" s="25"/>
      <c r="AU1769" s="25"/>
      <c r="AZ1769" s="25"/>
      <c r="BB1769" s="25"/>
      <c r="BG1769" s="25"/>
    </row>
    <row r="1770" spans="33:59">
      <c r="AG1770" s="25"/>
      <c r="AL1770" s="25"/>
      <c r="AN1770" s="25"/>
      <c r="AS1770" s="25"/>
      <c r="AU1770" s="25"/>
      <c r="AZ1770" s="25"/>
      <c r="BB1770" s="25"/>
      <c r="BG1770" s="25"/>
    </row>
    <row r="1771" spans="33:59">
      <c r="AG1771" s="25"/>
      <c r="AL1771" s="25"/>
      <c r="AN1771" s="25"/>
      <c r="AS1771" s="25"/>
      <c r="AU1771" s="25"/>
      <c r="AZ1771" s="25"/>
      <c r="BB1771" s="25"/>
      <c r="BG1771" s="25"/>
    </row>
    <row r="1772" spans="33:59">
      <c r="AG1772" s="25"/>
      <c r="AL1772" s="25"/>
      <c r="AN1772" s="25"/>
      <c r="AS1772" s="25"/>
      <c r="AU1772" s="25"/>
      <c r="AZ1772" s="25"/>
      <c r="BB1772" s="25"/>
      <c r="BG1772" s="25"/>
    </row>
    <row r="1773" spans="33:59">
      <c r="AG1773" s="25"/>
      <c r="AL1773" s="25"/>
      <c r="AN1773" s="25"/>
      <c r="AS1773" s="25"/>
      <c r="AU1773" s="25"/>
      <c r="AZ1773" s="25"/>
      <c r="BB1773" s="25"/>
      <c r="BG1773" s="25"/>
    </row>
    <row r="1774" spans="33:59">
      <c r="AG1774" s="25"/>
      <c r="AL1774" s="25"/>
      <c r="AN1774" s="25"/>
      <c r="AS1774" s="25"/>
      <c r="AU1774" s="25"/>
      <c r="AZ1774" s="25"/>
      <c r="BB1774" s="25"/>
      <c r="BG1774" s="25"/>
    </row>
    <row r="1775" spans="33:59">
      <c r="AG1775" s="25"/>
      <c r="AL1775" s="25"/>
      <c r="AN1775" s="25"/>
      <c r="AS1775" s="25"/>
      <c r="AU1775" s="25"/>
      <c r="AZ1775" s="25"/>
      <c r="BB1775" s="25"/>
      <c r="BG1775" s="25"/>
    </row>
    <row r="1776" spans="33:59">
      <c r="AG1776" s="25"/>
      <c r="AL1776" s="25"/>
      <c r="AN1776" s="25"/>
      <c r="AS1776" s="25"/>
      <c r="AU1776" s="25"/>
      <c r="AZ1776" s="25"/>
      <c r="BB1776" s="25"/>
      <c r="BG1776" s="25"/>
    </row>
    <row r="1777" spans="33:59">
      <c r="AG1777" s="25"/>
      <c r="AL1777" s="25"/>
      <c r="AN1777" s="25"/>
      <c r="AS1777" s="25"/>
      <c r="AU1777" s="25"/>
      <c r="AZ1777" s="25"/>
      <c r="BB1777" s="25"/>
      <c r="BG1777" s="25"/>
    </row>
    <row r="1778" spans="33:59">
      <c r="AG1778" s="25"/>
      <c r="AL1778" s="25"/>
      <c r="AN1778" s="25"/>
      <c r="AS1778" s="25"/>
      <c r="AU1778" s="25"/>
      <c r="AZ1778" s="25"/>
      <c r="BB1778" s="25"/>
      <c r="BG1778" s="25"/>
    </row>
    <row r="1779" spans="33:59">
      <c r="AG1779" s="25"/>
      <c r="AL1779" s="25"/>
      <c r="AN1779" s="25"/>
      <c r="AS1779" s="25"/>
      <c r="AU1779" s="25"/>
      <c r="AZ1779" s="25"/>
      <c r="BB1779" s="25"/>
      <c r="BG1779" s="25"/>
    </row>
    <row r="1780" spans="33:59">
      <c r="AG1780" s="25"/>
      <c r="AL1780" s="25"/>
      <c r="AN1780" s="25"/>
      <c r="AS1780" s="25"/>
      <c r="AU1780" s="25"/>
      <c r="AZ1780" s="25"/>
      <c r="BB1780" s="25"/>
      <c r="BG1780" s="25"/>
    </row>
    <row r="1781" spans="33:59">
      <c r="AG1781" s="25"/>
      <c r="AL1781" s="25"/>
      <c r="AN1781" s="25"/>
      <c r="AS1781" s="25"/>
      <c r="AU1781" s="25"/>
      <c r="AZ1781" s="25"/>
      <c r="BB1781" s="25"/>
      <c r="BG1781" s="25"/>
    </row>
    <row r="1782" spans="33:59">
      <c r="AG1782" s="25"/>
      <c r="AL1782" s="25"/>
      <c r="AN1782" s="25"/>
      <c r="AS1782" s="25"/>
      <c r="AU1782" s="25"/>
      <c r="AZ1782" s="25"/>
      <c r="BB1782" s="25"/>
      <c r="BG1782" s="25"/>
    </row>
    <row r="1783" spans="33:59">
      <c r="AG1783" s="25"/>
      <c r="AL1783" s="25"/>
      <c r="AN1783" s="25"/>
      <c r="AS1783" s="25"/>
      <c r="AU1783" s="25"/>
      <c r="AZ1783" s="25"/>
      <c r="BB1783" s="25"/>
      <c r="BG1783" s="25"/>
    </row>
    <row r="1784" spans="33:59">
      <c r="AG1784" s="25"/>
      <c r="AL1784" s="25"/>
      <c r="AN1784" s="25"/>
      <c r="AS1784" s="25"/>
      <c r="AU1784" s="25"/>
      <c r="AZ1784" s="25"/>
      <c r="BB1784" s="25"/>
      <c r="BG1784" s="25"/>
    </row>
    <row r="1785" spans="33:59">
      <c r="AG1785" s="25"/>
      <c r="AL1785" s="25"/>
      <c r="AN1785" s="25"/>
      <c r="AS1785" s="25"/>
      <c r="AU1785" s="25"/>
      <c r="AZ1785" s="25"/>
      <c r="BB1785" s="25"/>
      <c r="BG1785" s="25"/>
    </row>
    <row r="1786" spans="33:59">
      <c r="AG1786" s="25"/>
      <c r="AL1786" s="25"/>
      <c r="AN1786" s="25"/>
      <c r="AS1786" s="25"/>
      <c r="AU1786" s="25"/>
      <c r="AZ1786" s="25"/>
      <c r="BB1786" s="25"/>
      <c r="BG1786" s="25"/>
    </row>
    <row r="1787" spans="33:59">
      <c r="AG1787" s="25"/>
      <c r="AL1787" s="25"/>
      <c r="AN1787" s="25"/>
      <c r="AS1787" s="25"/>
      <c r="AU1787" s="25"/>
      <c r="AZ1787" s="25"/>
      <c r="BB1787" s="25"/>
      <c r="BG1787" s="25"/>
    </row>
    <row r="1788" spans="33:59">
      <c r="AG1788" s="25"/>
      <c r="AL1788" s="25"/>
      <c r="AN1788" s="25"/>
      <c r="AS1788" s="25"/>
      <c r="AU1788" s="25"/>
      <c r="AZ1788" s="25"/>
      <c r="BB1788" s="25"/>
      <c r="BG1788" s="25"/>
    </row>
    <row r="1789" spans="33:59">
      <c r="AG1789" s="25"/>
      <c r="AL1789" s="25"/>
      <c r="AN1789" s="25"/>
      <c r="AS1789" s="25"/>
      <c r="AU1789" s="25"/>
      <c r="AZ1789" s="25"/>
      <c r="BB1789" s="25"/>
      <c r="BG1789" s="25"/>
    </row>
    <row r="1790" spans="33:59">
      <c r="AG1790" s="25"/>
      <c r="AL1790" s="25"/>
      <c r="AN1790" s="25"/>
      <c r="AS1790" s="25"/>
      <c r="AU1790" s="25"/>
      <c r="AZ1790" s="25"/>
      <c r="BB1790" s="25"/>
      <c r="BG1790" s="25"/>
    </row>
    <row r="1791" spans="33:59">
      <c r="AG1791" s="25"/>
      <c r="AL1791" s="25"/>
      <c r="AN1791" s="25"/>
      <c r="AS1791" s="25"/>
      <c r="AU1791" s="25"/>
      <c r="AZ1791" s="25"/>
      <c r="BB1791" s="25"/>
      <c r="BG1791" s="25"/>
    </row>
  </sheetData>
  <mergeCells count="2060">
    <mergeCell ref="B851:X851"/>
    <mergeCell ref="B852:X853"/>
    <mergeCell ref="B854:X857"/>
    <mergeCell ref="B858:X862"/>
    <mergeCell ref="B850:N850"/>
    <mergeCell ref="B820:T824"/>
    <mergeCell ref="I825:J825"/>
    <mergeCell ref="AG826:AI826"/>
    <mergeCell ref="AJ826:AL826"/>
    <mergeCell ref="AN826:AP826"/>
    <mergeCell ref="AQ826:AS826"/>
    <mergeCell ref="AU826:AW826"/>
    <mergeCell ref="AX826:AZ826"/>
    <mergeCell ref="BB826:BD826"/>
    <mergeCell ref="BE826:BG826"/>
    <mergeCell ref="B817:D817"/>
    <mergeCell ref="E817:F817"/>
    <mergeCell ref="G817:H817"/>
    <mergeCell ref="K817:M817"/>
    <mergeCell ref="K848:M848"/>
    <mergeCell ref="O848:R848"/>
    <mergeCell ref="T848:X848"/>
    <mergeCell ref="AG848:AI848"/>
    <mergeCell ref="AJ848:AL848"/>
    <mergeCell ref="AN848:AP848"/>
    <mergeCell ref="AQ848:AS848"/>
    <mergeCell ref="AU848:AW848"/>
    <mergeCell ref="AX848:AZ848"/>
    <mergeCell ref="BB848:BD848"/>
    <mergeCell ref="BE848:BG848"/>
    <mergeCell ref="K826:M826"/>
    <mergeCell ref="O826:R826"/>
    <mergeCell ref="B816:D816"/>
    <mergeCell ref="E816:F816"/>
    <mergeCell ref="G816:H816"/>
    <mergeCell ref="I816:J816"/>
    <mergeCell ref="AG816:AI816"/>
    <mergeCell ref="AJ816:AL816"/>
    <mergeCell ref="AN816:AP816"/>
    <mergeCell ref="AQ816:AS816"/>
    <mergeCell ref="AU816:AW816"/>
    <mergeCell ref="AX816:AZ816"/>
    <mergeCell ref="BB816:BD816"/>
    <mergeCell ref="BE816:BG816"/>
    <mergeCell ref="I817:J817"/>
    <mergeCell ref="AG817:AI817"/>
    <mergeCell ref="AJ817:AL817"/>
    <mergeCell ref="AN817:AP817"/>
    <mergeCell ref="AQ817:AS817"/>
    <mergeCell ref="AU817:AW817"/>
    <mergeCell ref="AX817:AZ817"/>
    <mergeCell ref="BB817:BD817"/>
    <mergeCell ref="BE817:BG817"/>
    <mergeCell ref="I814:J814"/>
    <mergeCell ref="AG814:AI814"/>
    <mergeCell ref="AJ814:AL814"/>
    <mergeCell ref="AN814:AP814"/>
    <mergeCell ref="AQ814:AS814"/>
    <mergeCell ref="AU814:AW814"/>
    <mergeCell ref="AX814:AZ814"/>
    <mergeCell ref="BB814:BD814"/>
    <mergeCell ref="BE814:BG814"/>
    <mergeCell ref="I815:J815"/>
    <mergeCell ref="AG815:AI815"/>
    <mergeCell ref="AJ815:AL815"/>
    <mergeCell ref="AN815:AP815"/>
    <mergeCell ref="AQ815:AS815"/>
    <mergeCell ref="AU815:AW815"/>
    <mergeCell ref="AX815:AZ815"/>
    <mergeCell ref="BB815:BD815"/>
    <mergeCell ref="BE815:BG815"/>
    <mergeCell ref="AX812:AZ812"/>
    <mergeCell ref="BB812:BD812"/>
    <mergeCell ref="BE812:BG812"/>
    <mergeCell ref="B813:D813"/>
    <mergeCell ref="E813:F813"/>
    <mergeCell ref="G813:H813"/>
    <mergeCell ref="I813:J813"/>
    <mergeCell ref="AG813:AI813"/>
    <mergeCell ref="AJ813:AL813"/>
    <mergeCell ref="AN813:AP813"/>
    <mergeCell ref="AQ813:AS813"/>
    <mergeCell ref="AU813:AW813"/>
    <mergeCell ref="AX813:AZ813"/>
    <mergeCell ref="BB813:BD813"/>
    <mergeCell ref="BE813:BG813"/>
    <mergeCell ref="BB736:BD736"/>
    <mergeCell ref="BE736:BG736"/>
    <mergeCell ref="A760:B760"/>
    <mergeCell ref="C760:O760"/>
    <mergeCell ref="B761:T765"/>
    <mergeCell ref="B766:H766"/>
    <mergeCell ref="I766:J766"/>
    <mergeCell ref="K766:M766"/>
    <mergeCell ref="O766:R766"/>
    <mergeCell ref="T766:X766"/>
    <mergeCell ref="AG766:AI766"/>
    <mergeCell ref="AJ766:AL766"/>
    <mergeCell ref="AN766:AP766"/>
    <mergeCell ref="AQ766:AS766"/>
    <mergeCell ref="BB724:BD724"/>
    <mergeCell ref="BE724:BG724"/>
    <mergeCell ref="B725:I725"/>
    <mergeCell ref="K725:M725"/>
    <mergeCell ref="O725:R725"/>
    <mergeCell ref="T725:X725"/>
    <mergeCell ref="AG725:AI725"/>
    <mergeCell ref="AJ725:AL725"/>
    <mergeCell ref="AN725:AP725"/>
    <mergeCell ref="AQ725:AS725"/>
    <mergeCell ref="AU725:AW725"/>
    <mergeCell ref="AX725:AZ725"/>
    <mergeCell ref="BB725:BD725"/>
    <mergeCell ref="BE725:BG725"/>
    <mergeCell ref="BB742:BD742"/>
    <mergeCell ref="BE742:BG742"/>
    <mergeCell ref="T735:X735"/>
    <mergeCell ref="AU766:AW766"/>
    <mergeCell ref="AX766:AZ766"/>
    <mergeCell ref="BB766:BD766"/>
    <mergeCell ref="BE766:BG766"/>
    <mergeCell ref="B712:I712"/>
    <mergeCell ref="B713:I713"/>
    <mergeCell ref="K713:M713"/>
    <mergeCell ref="O713:R713"/>
    <mergeCell ref="T713:X713"/>
    <mergeCell ref="AG713:AI713"/>
    <mergeCell ref="AJ713:AL713"/>
    <mergeCell ref="AN713:AP713"/>
    <mergeCell ref="AQ713:AS713"/>
    <mergeCell ref="AU713:AW713"/>
    <mergeCell ref="AX713:AZ713"/>
    <mergeCell ref="BB713:BD713"/>
    <mergeCell ref="BE713:BG713"/>
    <mergeCell ref="B735:I735"/>
    <mergeCell ref="K735:M735"/>
    <mergeCell ref="O735:R735"/>
    <mergeCell ref="BB758:BD758"/>
    <mergeCell ref="BE758:BG758"/>
    <mergeCell ref="B724:I724"/>
    <mergeCell ref="K724:M724"/>
    <mergeCell ref="O724:R724"/>
    <mergeCell ref="T724:X724"/>
    <mergeCell ref="AG724:AI724"/>
    <mergeCell ref="AJ724:AL724"/>
    <mergeCell ref="AN724:AP724"/>
    <mergeCell ref="AQ724:AS724"/>
    <mergeCell ref="AU724:AW724"/>
    <mergeCell ref="AX724:AZ724"/>
    <mergeCell ref="AQ360:AS360"/>
    <mergeCell ref="A707:B707"/>
    <mergeCell ref="C707:O707"/>
    <mergeCell ref="B708:T711"/>
    <mergeCell ref="K712:M712"/>
    <mergeCell ref="O712:R712"/>
    <mergeCell ref="T712:X712"/>
    <mergeCell ref="AG712:AI712"/>
    <mergeCell ref="AJ712:AL712"/>
    <mergeCell ref="AN712:AP712"/>
    <mergeCell ref="AQ712:AS712"/>
    <mergeCell ref="AU712:AW712"/>
    <mergeCell ref="AX712:AZ712"/>
    <mergeCell ref="BB712:BD712"/>
    <mergeCell ref="BE712:BG712"/>
    <mergeCell ref="T749:X749"/>
    <mergeCell ref="A738:B738"/>
    <mergeCell ref="AG735:AI735"/>
    <mergeCell ref="AJ735:AL735"/>
    <mergeCell ref="AN735:AP735"/>
    <mergeCell ref="AQ735:AS735"/>
    <mergeCell ref="AU735:AW735"/>
    <mergeCell ref="AX735:AZ735"/>
    <mergeCell ref="BB735:BD735"/>
    <mergeCell ref="BE735:BG735"/>
    <mergeCell ref="B736:I736"/>
    <mergeCell ref="K736:M736"/>
    <mergeCell ref="O736:R736"/>
    <mergeCell ref="T736:X736"/>
    <mergeCell ref="AG736:AI736"/>
    <mergeCell ref="AJ736:AL736"/>
    <mergeCell ref="B716:T723"/>
    <mergeCell ref="A751:B751"/>
    <mergeCell ref="C751:O751"/>
    <mergeCell ref="B752:T757"/>
    <mergeCell ref="B758:H758"/>
    <mergeCell ref="I758:J758"/>
    <mergeCell ref="K758:M758"/>
    <mergeCell ref="O758:R758"/>
    <mergeCell ref="T758:X758"/>
    <mergeCell ref="AG758:AI758"/>
    <mergeCell ref="AJ758:AL758"/>
    <mergeCell ref="AN758:AP758"/>
    <mergeCell ref="AQ758:AS758"/>
    <mergeCell ref="AU758:AW758"/>
    <mergeCell ref="AX758:AZ758"/>
    <mergeCell ref="AN736:AP736"/>
    <mergeCell ref="AQ736:AS736"/>
    <mergeCell ref="AU736:AW736"/>
    <mergeCell ref="AX736:AZ736"/>
    <mergeCell ref="B742:I742"/>
    <mergeCell ref="K742:M742"/>
    <mergeCell ref="O742:R742"/>
    <mergeCell ref="T742:X742"/>
    <mergeCell ref="AG742:AI742"/>
    <mergeCell ref="AJ742:AL742"/>
    <mergeCell ref="AN742:AP742"/>
    <mergeCell ref="AQ742:AS742"/>
    <mergeCell ref="AU742:AW742"/>
    <mergeCell ref="AX742:AZ742"/>
    <mergeCell ref="O338:R338"/>
    <mergeCell ref="T338:X338"/>
    <mergeCell ref="AG338:AI338"/>
    <mergeCell ref="AJ338:AL338"/>
    <mergeCell ref="AN338:AP338"/>
    <mergeCell ref="AQ338:AS338"/>
    <mergeCell ref="AU338:AW338"/>
    <mergeCell ref="AX338:AZ338"/>
    <mergeCell ref="BB338:BD338"/>
    <mergeCell ref="BE338:BG338"/>
    <mergeCell ref="A340:B340"/>
    <mergeCell ref="C340:O340"/>
    <mergeCell ref="B341:T348"/>
    <mergeCell ref="A318:B318"/>
    <mergeCell ref="C318:O318"/>
    <mergeCell ref="B319:T324"/>
    <mergeCell ref="B325:J325"/>
    <mergeCell ref="K325:M325"/>
    <mergeCell ref="O325:R325"/>
    <mergeCell ref="T325:X325"/>
    <mergeCell ref="A327:B327"/>
    <mergeCell ref="C327:O327"/>
    <mergeCell ref="B328:T336"/>
    <mergeCell ref="B337:F337"/>
    <mergeCell ref="K337:M337"/>
    <mergeCell ref="O337:R337"/>
    <mergeCell ref="T337:X337"/>
    <mergeCell ref="B338:F338"/>
    <mergeCell ref="K338:M338"/>
    <mergeCell ref="J40:U40"/>
    <mergeCell ref="J13:U16"/>
    <mergeCell ref="J10:U10"/>
    <mergeCell ref="A218:B218"/>
    <mergeCell ref="C218:O218"/>
    <mergeCell ref="B219:T224"/>
    <mergeCell ref="B225:E225"/>
    <mergeCell ref="I225:J225"/>
    <mergeCell ref="K225:M225"/>
    <mergeCell ref="O225:R225"/>
    <mergeCell ref="T225:X225"/>
    <mergeCell ref="B79:X79"/>
    <mergeCell ref="B81:X81"/>
    <mergeCell ref="B110:X111"/>
    <mergeCell ref="B112:X113"/>
    <mergeCell ref="B114:X114"/>
    <mergeCell ref="B105:X105"/>
    <mergeCell ref="B106:X108"/>
    <mergeCell ref="B109:X109"/>
    <mergeCell ref="B101:X101"/>
    <mergeCell ref="B102:X102"/>
    <mergeCell ref="B103:X103"/>
    <mergeCell ref="B104:X104"/>
    <mergeCell ref="B98:X98"/>
    <mergeCell ref="T54:X54"/>
    <mergeCell ref="B97:F97"/>
    <mergeCell ref="B154:X157"/>
    <mergeCell ref="B158:X159"/>
    <mergeCell ref="BJ54:BN54"/>
    <mergeCell ref="AN52:AS53"/>
    <mergeCell ref="AU52:AZ53"/>
    <mergeCell ref="BB52:BG53"/>
    <mergeCell ref="A53:X53"/>
    <mergeCell ref="BJ57:BN57"/>
    <mergeCell ref="BB1:BG1"/>
    <mergeCell ref="A3:I5"/>
    <mergeCell ref="Z1:Z2"/>
    <mergeCell ref="AG1:AL1"/>
    <mergeCell ref="AN1:AS1"/>
    <mergeCell ref="AU1:AZ1"/>
    <mergeCell ref="B47:F47"/>
    <mergeCell ref="C51:V52"/>
    <mergeCell ref="B28:G28"/>
    <mergeCell ref="J28:M28"/>
    <mergeCell ref="B30:G30"/>
    <mergeCell ref="B40:G40"/>
    <mergeCell ref="B13:G13"/>
    <mergeCell ref="B14:G14"/>
    <mergeCell ref="B18:G18"/>
    <mergeCell ref="B26:G26"/>
    <mergeCell ref="J26:T26"/>
    <mergeCell ref="B9:G9"/>
    <mergeCell ref="J9:U9"/>
    <mergeCell ref="J11:U11"/>
    <mergeCell ref="J18:T23"/>
    <mergeCell ref="AN48:AS51"/>
    <mergeCell ref="B20:G20"/>
    <mergeCell ref="B35:G35"/>
    <mergeCell ref="J30:U30"/>
    <mergeCell ref="J35:U35"/>
    <mergeCell ref="BJ58:BN58"/>
    <mergeCell ref="T57:X57"/>
    <mergeCell ref="AG57:AK57"/>
    <mergeCell ref="AN57:AR57"/>
    <mergeCell ref="AU57:AY57"/>
    <mergeCell ref="BB57:BF57"/>
    <mergeCell ref="BJ55:BN55"/>
    <mergeCell ref="T56:X56"/>
    <mergeCell ref="AG56:AK56"/>
    <mergeCell ref="AN56:AR56"/>
    <mergeCell ref="AU56:AY56"/>
    <mergeCell ref="BB56:BF56"/>
    <mergeCell ref="BJ56:BN56"/>
    <mergeCell ref="T55:X55"/>
    <mergeCell ref="AG55:AK55"/>
    <mergeCell ref="AN55:AR55"/>
    <mergeCell ref="AU55:AY55"/>
    <mergeCell ref="BB55:BF55"/>
    <mergeCell ref="T58:X58"/>
    <mergeCell ref="AG58:AK58"/>
    <mergeCell ref="AN58:AR58"/>
    <mergeCell ref="AU58:AY58"/>
    <mergeCell ref="BJ59:BN59"/>
    <mergeCell ref="A60:B60"/>
    <mergeCell ref="T60:X60"/>
    <mergeCell ref="AG60:AK60"/>
    <mergeCell ref="AN60:AR60"/>
    <mergeCell ref="AU60:AY60"/>
    <mergeCell ref="BB60:BF60"/>
    <mergeCell ref="BJ60:BN60"/>
    <mergeCell ref="T59:X59"/>
    <mergeCell ref="AG59:AK59"/>
    <mergeCell ref="AN59:AR59"/>
    <mergeCell ref="AU59:AY59"/>
    <mergeCell ref="BB59:BF59"/>
    <mergeCell ref="BJ63:BN63"/>
    <mergeCell ref="T64:X64"/>
    <mergeCell ref="AG64:AK64"/>
    <mergeCell ref="AN64:AR64"/>
    <mergeCell ref="AU64:AY64"/>
    <mergeCell ref="BB64:BF64"/>
    <mergeCell ref="BJ64:BN64"/>
    <mergeCell ref="T63:X63"/>
    <mergeCell ref="AG63:AK63"/>
    <mergeCell ref="AN63:AR63"/>
    <mergeCell ref="AU63:AY63"/>
    <mergeCell ref="BB63:BF63"/>
    <mergeCell ref="T62:X62"/>
    <mergeCell ref="AG62:AK62"/>
    <mergeCell ref="AN62:AR62"/>
    <mergeCell ref="AU62:AY62"/>
    <mergeCell ref="BB62:BF62"/>
    <mergeCell ref="A61:X61"/>
    <mergeCell ref="BQ73:CB73"/>
    <mergeCell ref="T74:X74"/>
    <mergeCell ref="AG74:AK74"/>
    <mergeCell ref="AN74:AR74"/>
    <mergeCell ref="AU74:AY74"/>
    <mergeCell ref="BB74:BF74"/>
    <mergeCell ref="A72:X72"/>
    <mergeCell ref="T73:X73"/>
    <mergeCell ref="AG73:AK73"/>
    <mergeCell ref="AN73:AR73"/>
    <mergeCell ref="BJ62:BN62"/>
    <mergeCell ref="BJ67:BN67"/>
    <mergeCell ref="T68:X68"/>
    <mergeCell ref="AG68:AK68"/>
    <mergeCell ref="AN68:AR68"/>
    <mergeCell ref="AU68:AY68"/>
    <mergeCell ref="BB68:BF68"/>
    <mergeCell ref="BJ68:BN68"/>
    <mergeCell ref="T67:X67"/>
    <mergeCell ref="AG67:AK67"/>
    <mergeCell ref="AN67:AR67"/>
    <mergeCell ref="AU67:AY67"/>
    <mergeCell ref="BB67:BF67"/>
    <mergeCell ref="BJ65:BN65"/>
    <mergeCell ref="T66:X66"/>
    <mergeCell ref="AG66:AK66"/>
    <mergeCell ref="BB66:BF66"/>
    <mergeCell ref="BJ66:BN66"/>
    <mergeCell ref="T65:X65"/>
    <mergeCell ref="AG65:AK65"/>
    <mergeCell ref="AN65:AR65"/>
    <mergeCell ref="AU65:AY65"/>
    <mergeCell ref="BJ77:BN77"/>
    <mergeCell ref="C76:N77"/>
    <mergeCell ref="O76:X77"/>
    <mergeCell ref="AG76:AK76"/>
    <mergeCell ref="AN76:AR76"/>
    <mergeCell ref="BJ76:BN76"/>
    <mergeCell ref="AG77:AK77"/>
    <mergeCell ref="AN77:AR77"/>
    <mergeCell ref="AU77:AY77"/>
    <mergeCell ref="BB77:BF77"/>
    <mergeCell ref="BJ69:BN69"/>
    <mergeCell ref="T70:X70"/>
    <mergeCell ref="AG70:AK70"/>
    <mergeCell ref="AN70:AR70"/>
    <mergeCell ref="AU70:AY70"/>
    <mergeCell ref="BB70:BF70"/>
    <mergeCell ref="BJ70:BN70"/>
    <mergeCell ref="T69:X69"/>
    <mergeCell ref="AG69:AK69"/>
    <mergeCell ref="AN69:AR69"/>
    <mergeCell ref="AU69:AY69"/>
    <mergeCell ref="BB69:BF69"/>
    <mergeCell ref="Z90:AC91"/>
    <mergeCell ref="Z92:AC93"/>
    <mergeCell ref="Z94:AC95"/>
    <mergeCell ref="B83:X96"/>
    <mergeCell ref="Z83:Z84"/>
    <mergeCell ref="AA83:AC84"/>
    <mergeCell ref="Z85:AC86"/>
    <mergeCell ref="Z113:AC114"/>
    <mergeCell ref="Z112:AC112"/>
    <mergeCell ref="Z110:AC111"/>
    <mergeCell ref="Z108:AC109"/>
    <mergeCell ref="Z106:AC107"/>
    <mergeCell ref="Z103:AC104"/>
    <mergeCell ref="B147:X149"/>
    <mergeCell ref="Z101:AC102"/>
    <mergeCell ref="Z99:AC100"/>
    <mergeCell ref="B150:X153"/>
    <mergeCell ref="Z115:AC116"/>
    <mergeCell ref="B160:F160"/>
    <mergeCell ref="B161:X163"/>
    <mergeCell ref="B130:X131"/>
    <mergeCell ref="B132:X134"/>
    <mergeCell ref="B135:X136"/>
    <mergeCell ref="B137:X138"/>
    <mergeCell ref="B139:X143"/>
    <mergeCell ref="B144:X146"/>
    <mergeCell ref="B116:X117"/>
    <mergeCell ref="B118:X119"/>
    <mergeCell ref="B120:X121"/>
    <mergeCell ref="B122:X126"/>
    <mergeCell ref="B127:X129"/>
    <mergeCell ref="B99:X99"/>
    <mergeCell ref="B100:X100"/>
    <mergeCell ref="B200:X202"/>
    <mergeCell ref="B203:X205"/>
    <mergeCell ref="B206:X206"/>
    <mergeCell ref="B207:X207"/>
    <mergeCell ref="B208:X210"/>
    <mergeCell ref="B211:X213"/>
    <mergeCell ref="B193:X193"/>
    <mergeCell ref="B195:X195"/>
    <mergeCell ref="B196:X197"/>
    <mergeCell ref="B198:X199"/>
    <mergeCell ref="B180:X182"/>
    <mergeCell ref="B184:M184"/>
    <mergeCell ref="B185:X188"/>
    <mergeCell ref="B189:F189"/>
    <mergeCell ref="B190:X191"/>
    <mergeCell ref="B164:X166"/>
    <mergeCell ref="B167:F167"/>
    <mergeCell ref="B168:X172"/>
    <mergeCell ref="B173:X176"/>
    <mergeCell ref="B177:F177"/>
    <mergeCell ref="B178:X179"/>
    <mergeCell ref="AU238:AW238"/>
    <mergeCell ref="AX238:AZ238"/>
    <mergeCell ref="BB238:BD238"/>
    <mergeCell ref="BE238:BG238"/>
    <mergeCell ref="A240:B240"/>
    <mergeCell ref="C240:O240"/>
    <mergeCell ref="AG238:AI238"/>
    <mergeCell ref="AJ238:AL238"/>
    <mergeCell ref="AN238:AP238"/>
    <mergeCell ref="AQ238:AS238"/>
    <mergeCell ref="B214:X215"/>
    <mergeCell ref="A228:B228"/>
    <mergeCell ref="C228:O228"/>
    <mergeCell ref="B229:T237"/>
    <mergeCell ref="B238:E238"/>
    <mergeCell ref="I238:J238"/>
    <mergeCell ref="K238:M238"/>
    <mergeCell ref="O238:R238"/>
    <mergeCell ref="T238:X238"/>
    <mergeCell ref="AG225:AI225"/>
    <mergeCell ref="AJ225:AL225"/>
    <mergeCell ref="AN225:AP225"/>
    <mergeCell ref="AQ225:AS225"/>
    <mergeCell ref="AU225:AW225"/>
    <mergeCell ref="AX225:AZ225"/>
    <mergeCell ref="BB225:BD225"/>
    <mergeCell ref="BE225:BG225"/>
    <mergeCell ref="AU252:AW252"/>
    <mergeCell ref="AX252:AZ252"/>
    <mergeCell ref="BB252:BD252"/>
    <mergeCell ref="BE252:BG252"/>
    <mergeCell ref="B255:N255"/>
    <mergeCell ref="O255:R255"/>
    <mergeCell ref="T255:X255"/>
    <mergeCell ref="AG255:AL255"/>
    <mergeCell ref="AN255:AS255"/>
    <mergeCell ref="AG252:AI252"/>
    <mergeCell ref="AJ252:AL252"/>
    <mergeCell ref="AN252:AP252"/>
    <mergeCell ref="AQ252:AS252"/>
    <mergeCell ref="B241:T251"/>
    <mergeCell ref="B252:E252"/>
    <mergeCell ref="I252:J252"/>
    <mergeCell ref="K252:M252"/>
    <mergeCell ref="O252:R252"/>
    <mergeCell ref="T252:X252"/>
    <mergeCell ref="BB255:BG255"/>
    <mergeCell ref="AU255:AZ255"/>
    <mergeCell ref="B276:X277"/>
    <mergeCell ref="B278:X280"/>
    <mergeCell ref="B281:X283"/>
    <mergeCell ref="B284:X284"/>
    <mergeCell ref="B285:X289"/>
    <mergeCell ref="A292:B292"/>
    <mergeCell ref="C292:O292"/>
    <mergeCell ref="B262:X263"/>
    <mergeCell ref="B264:X265"/>
    <mergeCell ref="B266:X267"/>
    <mergeCell ref="B268:X268"/>
    <mergeCell ref="B269:X273"/>
    <mergeCell ref="B274:X275"/>
    <mergeCell ref="B256:X256"/>
    <mergeCell ref="B258:X259"/>
    <mergeCell ref="B260:X260"/>
    <mergeCell ref="B261:X261"/>
    <mergeCell ref="AX298:AZ298"/>
    <mergeCell ref="BB298:BD298"/>
    <mergeCell ref="BE298:BG298"/>
    <mergeCell ref="A300:B300"/>
    <mergeCell ref="C300:O300"/>
    <mergeCell ref="B301:T306"/>
    <mergeCell ref="AG298:AI298"/>
    <mergeCell ref="AJ298:AL298"/>
    <mergeCell ref="AN298:AP298"/>
    <mergeCell ref="AQ298:AS298"/>
    <mergeCell ref="AU298:AW298"/>
    <mergeCell ref="B293:T297"/>
    <mergeCell ref="B298:J298"/>
    <mergeCell ref="K298:M298"/>
    <mergeCell ref="O298:R298"/>
    <mergeCell ref="T298:X298"/>
    <mergeCell ref="BB307:BD307"/>
    <mergeCell ref="BE307:BG307"/>
    <mergeCell ref="AG307:AI307"/>
    <mergeCell ref="AJ307:AL307"/>
    <mergeCell ref="AN307:AP307"/>
    <mergeCell ref="AQ307:AS307"/>
    <mergeCell ref="AU307:AW307"/>
    <mergeCell ref="AX307:AZ307"/>
    <mergeCell ref="B307:J307"/>
    <mergeCell ref="K307:M307"/>
    <mergeCell ref="O307:R307"/>
    <mergeCell ref="T307:X307"/>
    <mergeCell ref="A309:B309"/>
    <mergeCell ref="C309:O309"/>
    <mergeCell ref="B310:T315"/>
    <mergeCell ref="B316:J316"/>
    <mergeCell ref="K316:M316"/>
    <mergeCell ref="O316:R316"/>
    <mergeCell ref="T316:X316"/>
    <mergeCell ref="AG316:AI316"/>
    <mergeCell ref="AJ316:AL316"/>
    <mergeCell ref="AN316:AP316"/>
    <mergeCell ref="AQ316:AS316"/>
    <mergeCell ref="AU316:AW316"/>
    <mergeCell ref="AX316:AZ316"/>
    <mergeCell ref="BE325:BG325"/>
    <mergeCell ref="BB325:BD325"/>
    <mergeCell ref="AX325:AZ325"/>
    <mergeCell ref="AU325:AW325"/>
    <mergeCell ref="AQ325:AS325"/>
    <mergeCell ref="AN325:AP325"/>
    <mergeCell ref="AJ325:AL325"/>
    <mergeCell ref="AG325:AI325"/>
    <mergeCell ref="BB316:BD316"/>
    <mergeCell ref="BE316:BG316"/>
    <mergeCell ref="B349:F349"/>
    <mergeCell ref="K349:M349"/>
    <mergeCell ref="O349:R349"/>
    <mergeCell ref="T349:X349"/>
    <mergeCell ref="AG349:AI349"/>
    <mergeCell ref="AJ349:AL349"/>
    <mergeCell ref="AN349:AP349"/>
    <mergeCell ref="A373:B373"/>
    <mergeCell ref="C373:O373"/>
    <mergeCell ref="B374:T380"/>
    <mergeCell ref="AG371:AI371"/>
    <mergeCell ref="AJ371:AL371"/>
    <mergeCell ref="AN371:AP371"/>
    <mergeCell ref="A362:B362"/>
    <mergeCell ref="C362:O362"/>
    <mergeCell ref="B363:T370"/>
    <mergeCell ref="B371:J371"/>
    <mergeCell ref="K371:M371"/>
    <mergeCell ref="O371:R371"/>
    <mergeCell ref="T371:X371"/>
    <mergeCell ref="AG360:AI360"/>
    <mergeCell ref="AJ360:AL360"/>
    <mergeCell ref="AN360:AP360"/>
    <mergeCell ref="A351:B351"/>
    <mergeCell ref="C351:O351"/>
    <mergeCell ref="B352:T359"/>
    <mergeCell ref="AU360:AW360"/>
    <mergeCell ref="AX360:AZ360"/>
    <mergeCell ref="B360:J360"/>
    <mergeCell ref="K360:M360"/>
    <mergeCell ref="O360:R360"/>
    <mergeCell ref="T360:X360"/>
    <mergeCell ref="BE387:BG387"/>
    <mergeCell ref="BB387:BD387"/>
    <mergeCell ref="AX387:AZ387"/>
    <mergeCell ref="AU387:AW387"/>
    <mergeCell ref="AQ387:AS387"/>
    <mergeCell ref="AN387:AP387"/>
    <mergeCell ref="AJ387:AL387"/>
    <mergeCell ref="AG387:AI387"/>
    <mergeCell ref="B417:X418"/>
    <mergeCell ref="B419:X421"/>
    <mergeCell ref="B402:X404"/>
    <mergeCell ref="I387:J387"/>
    <mergeCell ref="AG381:AI381"/>
    <mergeCell ref="AJ381:AL381"/>
    <mergeCell ref="AN381:AP381"/>
    <mergeCell ref="AQ381:AS381"/>
    <mergeCell ref="AU381:AW381"/>
    <mergeCell ref="AX381:AZ381"/>
    <mergeCell ref="I381:J381"/>
    <mergeCell ref="K381:M381"/>
    <mergeCell ref="O381:R381"/>
    <mergeCell ref="T381:X381"/>
    <mergeCell ref="B390:N390"/>
    <mergeCell ref="O390:R390"/>
    <mergeCell ref="T390:X390"/>
    <mergeCell ref="K387:M387"/>
    <mergeCell ref="O387:R387"/>
    <mergeCell ref="T387:X387"/>
    <mergeCell ref="A383:B383"/>
    <mergeCell ref="C383:O383"/>
    <mergeCell ref="B384:T386"/>
    <mergeCell ref="BB390:BG390"/>
    <mergeCell ref="AU390:AZ390"/>
    <mergeCell ref="AN390:AS390"/>
    <mergeCell ref="AG390:AL390"/>
    <mergeCell ref="B432:T436"/>
    <mergeCell ref="AU429:AW429"/>
    <mergeCell ref="AX429:AZ429"/>
    <mergeCell ref="BB429:BD429"/>
    <mergeCell ref="BE429:BG429"/>
    <mergeCell ref="AG429:AI429"/>
    <mergeCell ref="AJ429:AL429"/>
    <mergeCell ref="AN429:AP429"/>
    <mergeCell ref="AQ429:AS429"/>
    <mergeCell ref="A423:B423"/>
    <mergeCell ref="C423:O423"/>
    <mergeCell ref="B424:T428"/>
    <mergeCell ref="B405:X407"/>
    <mergeCell ref="B408:X410"/>
    <mergeCell ref="B411:X412"/>
    <mergeCell ref="B413:X413"/>
    <mergeCell ref="B414:X416"/>
    <mergeCell ref="B391:X391"/>
    <mergeCell ref="B393:X394"/>
    <mergeCell ref="B395:X395"/>
    <mergeCell ref="B396:X397"/>
    <mergeCell ref="B398:X401"/>
    <mergeCell ref="T437:X437"/>
    <mergeCell ref="O437:R437"/>
    <mergeCell ref="K437:M437"/>
    <mergeCell ref="B437:I437"/>
    <mergeCell ref="B440:T445"/>
    <mergeCell ref="B446:I446"/>
    <mergeCell ref="K446:M446"/>
    <mergeCell ref="O446:R446"/>
    <mergeCell ref="T446:X446"/>
    <mergeCell ref="AU437:AW437"/>
    <mergeCell ref="AX437:AZ437"/>
    <mergeCell ref="BB437:BD437"/>
    <mergeCell ref="BE437:BG437"/>
    <mergeCell ref="AG437:AI437"/>
    <mergeCell ref="AJ437:AL437"/>
    <mergeCell ref="AN437:AP437"/>
    <mergeCell ref="AQ437:AS437"/>
    <mergeCell ref="B429:I429"/>
    <mergeCell ref="K429:M429"/>
    <mergeCell ref="O429:R429"/>
    <mergeCell ref="T429:X429"/>
    <mergeCell ref="A431:B431"/>
    <mergeCell ref="C431:O431"/>
    <mergeCell ref="A439:B439"/>
    <mergeCell ref="C439:O439"/>
    <mergeCell ref="BE447:BG447"/>
    <mergeCell ref="A449:B449"/>
    <mergeCell ref="C449:O449"/>
    <mergeCell ref="B450:T454"/>
    <mergeCell ref="B455:J455"/>
    <mergeCell ref="K455:M455"/>
    <mergeCell ref="O455:R455"/>
    <mergeCell ref="T455:X455"/>
    <mergeCell ref="AJ447:AL447"/>
    <mergeCell ref="AN447:AP447"/>
    <mergeCell ref="AQ447:AS447"/>
    <mergeCell ref="AU447:AW447"/>
    <mergeCell ref="AX447:AZ447"/>
    <mergeCell ref="BB447:BD447"/>
    <mergeCell ref="AX446:AZ446"/>
    <mergeCell ref="BB446:BD446"/>
    <mergeCell ref="BE446:BG446"/>
    <mergeCell ref="B447:I447"/>
    <mergeCell ref="K447:M447"/>
    <mergeCell ref="O447:R447"/>
    <mergeCell ref="T447:X447"/>
    <mergeCell ref="AG447:AI447"/>
    <mergeCell ref="AG446:AI446"/>
    <mergeCell ref="AJ446:AL446"/>
    <mergeCell ref="AN446:AP446"/>
    <mergeCell ref="AQ446:AS446"/>
    <mergeCell ref="AU446:AW446"/>
    <mergeCell ref="A465:B465"/>
    <mergeCell ref="C465:O465"/>
    <mergeCell ref="B466:T470"/>
    <mergeCell ref="AG463:AI463"/>
    <mergeCell ref="AJ463:AL463"/>
    <mergeCell ref="AN463:AP463"/>
    <mergeCell ref="AQ463:AS463"/>
    <mergeCell ref="AU463:AW463"/>
    <mergeCell ref="BB455:BD455"/>
    <mergeCell ref="BE455:BG455"/>
    <mergeCell ref="A457:B457"/>
    <mergeCell ref="C457:O457"/>
    <mergeCell ref="B458:T462"/>
    <mergeCell ref="B463:J463"/>
    <mergeCell ref="K463:M463"/>
    <mergeCell ref="O463:R463"/>
    <mergeCell ref="T463:X463"/>
    <mergeCell ref="AG455:AI455"/>
    <mergeCell ref="AJ455:AL455"/>
    <mergeCell ref="AN455:AP455"/>
    <mergeCell ref="AQ455:AS455"/>
    <mergeCell ref="AU455:AW455"/>
    <mergeCell ref="AX455:AZ455"/>
    <mergeCell ref="AX463:AZ463"/>
    <mergeCell ref="BB463:BD463"/>
    <mergeCell ref="BE463:BG463"/>
    <mergeCell ref="BE471:BG471"/>
    <mergeCell ref="A473:B473"/>
    <mergeCell ref="C473:O473"/>
    <mergeCell ref="B474:T476"/>
    <mergeCell ref="B477:J477"/>
    <mergeCell ref="K477:M477"/>
    <mergeCell ref="O477:R477"/>
    <mergeCell ref="T477:X477"/>
    <mergeCell ref="AG471:AI471"/>
    <mergeCell ref="AJ471:AL471"/>
    <mergeCell ref="AN471:AP471"/>
    <mergeCell ref="AQ471:AS471"/>
    <mergeCell ref="AU471:AW471"/>
    <mergeCell ref="AX471:AZ471"/>
    <mergeCell ref="B471:J471"/>
    <mergeCell ref="K471:M471"/>
    <mergeCell ref="O471:R471"/>
    <mergeCell ref="T471:X471"/>
    <mergeCell ref="AX477:AZ477"/>
    <mergeCell ref="BB477:BD477"/>
    <mergeCell ref="BE477:BG477"/>
    <mergeCell ref="B497:X499"/>
    <mergeCell ref="B500:X502"/>
    <mergeCell ref="B503:X504"/>
    <mergeCell ref="B505:X506"/>
    <mergeCell ref="B507:X508"/>
    <mergeCell ref="B509:X510"/>
    <mergeCell ref="BB480:BG480"/>
    <mergeCell ref="B481:X481"/>
    <mergeCell ref="B483:X485"/>
    <mergeCell ref="B486:X489"/>
    <mergeCell ref="B490:X492"/>
    <mergeCell ref="B493:X496"/>
    <mergeCell ref="B480:N480"/>
    <mergeCell ref="O480:R480"/>
    <mergeCell ref="T480:X480"/>
    <mergeCell ref="AG480:AL480"/>
    <mergeCell ref="AN480:AS480"/>
    <mergeCell ref="AU480:AZ480"/>
    <mergeCell ref="A528:B528"/>
    <mergeCell ref="C528:O528"/>
    <mergeCell ref="B529:T532"/>
    <mergeCell ref="B533:J533"/>
    <mergeCell ref="K533:M533"/>
    <mergeCell ref="O533:R533"/>
    <mergeCell ref="T533:X533"/>
    <mergeCell ref="B526:J526"/>
    <mergeCell ref="K526:M526"/>
    <mergeCell ref="O526:R526"/>
    <mergeCell ref="T526:X526"/>
    <mergeCell ref="B511:X511"/>
    <mergeCell ref="B512:X514"/>
    <mergeCell ref="B515:X517"/>
    <mergeCell ref="A519:B519"/>
    <mergeCell ref="C519:O519"/>
    <mergeCell ref="B520:T525"/>
    <mergeCell ref="A543:B543"/>
    <mergeCell ref="C543:O543"/>
    <mergeCell ref="B544:T549"/>
    <mergeCell ref="BB541:BD541"/>
    <mergeCell ref="BE541:BG541"/>
    <mergeCell ref="AG541:AI541"/>
    <mergeCell ref="AJ541:AL541"/>
    <mergeCell ref="AN541:AP541"/>
    <mergeCell ref="AQ541:AS541"/>
    <mergeCell ref="AU541:AW541"/>
    <mergeCell ref="AX541:AZ541"/>
    <mergeCell ref="B541:J541"/>
    <mergeCell ref="K541:M541"/>
    <mergeCell ref="O541:R541"/>
    <mergeCell ref="T541:X541"/>
    <mergeCell ref="A535:B535"/>
    <mergeCell ref="C535:O535"/>
    <mergeCell ref="B536:T540"/>
    <mergeCell ref="A552:B552"/>
    <mergeCell ref="C552:O552"/>
    <mergeCell ref="B553:T556"/>
    <mergeCell ref="B557:J557"/>
    <mergeCell ref="K557:M557"/>
    <mergeCell ref="O557:R557"/>
    <mergeCell ref="T557:X557"/>
    <mergeCell ref="AN565:AP565"/>
    <mergeCell ref="AQ565:AS565"/>
    <mergeCell ref="AU565:AW565"/>
    <mergeCell ref="AX565:AZ565"/>
    <mergeCell ref="BB550:BD550"/>
    <mergeCell ref="BE550:BG550"/>
    <mergeCell ref="AG550:AI550"/>
    <mergeCell ref="AJ550:AL550"/>
    <mergeCell ref="AN550:AP550"/>
    <mergeCell ref="AQ550:AS550"/>
    <mergeCell ref="AU550:AW550"/>
    <mergeCell ref="AX550:AZ550"/>
    <mergeCell ref="B550:J550"/>
    <mergeCell ref="K550:M550"/>
    <mergeCell ref="O550:R550"/>
    <mergeCell ref="T550:X550"/>
    <mergeCell ref="AG565:AI565"/>
    <mergeCell ref="AJ565:AL565"/>
    <mergeCell ref="B565:J565"/>
    <mergeCell ref="K565:M565"/>
    <mergeCell ref="O565:R565"/>
    <mergeCell ref="T565:X565"/>
    <mergeCell ref="AX557:AZ557"/>
    <mergeCell ref="BB557:BD557"/>
    <mergeCell ref="BE557:BG557"/>
    <mergeCell ref="A559:B559"/>
    <mergeCell ref="C559:O559"/>
    <mergeCell ref="B560:T564"/>
    <mergeCell ref="AG557:AI557"/>
    <mergeCell ref="AJ557:AL557"/>
    <mergeCell ref="AN557:AP557"/>
    <mergeCell ref="AQ557:AS557"/>
    <mergeCell ref="AU557:AW557"/>
    <mergeCell ref="AX571:AZ571"/>
    <mergeCell ref="BB571:BD571"/>
    <mergeCell ref="BE571:BG571"/>
    <mergeCell ref="AN571:AP571"/>
    <mergeCell ref="AQ571:AS571"/>
    <mergeCell ref="AU571:AW571"/>
    <mergeCell ref="BB565:BD565"/>
    <mergeCell ref="BE565:BG565"/>
    <mergeCell ref="B602:T606"/>
    <mergeCell ref="B607:J607"/>
    <mergeCell ref="K607:M607"/>
    <mergeCell ref="O607:R607"/>
    <mergeCell ref="T607:X607"/>
    <mergeCell ref="B576:X576"/>
    <mergeCell ref="B578:X582"/>
    <mergeCell ref="B583:X583"/>
    <mergeCell ref="B584:X585"/>
    <mergeCell ref="B586:X587"/>
    <mergeCell ref="B588:X591"/>
    <mergeCell ref="B610:T646"/>
    <mergeCell ref="B647:J647"/>
    <mergeCell ref="K647:M647"/>
    <mergeCell ref="O647:R647"/>
    <mergeCell ref="T647:X647"/>
    <mergeCell ref="A567:B567"/>
    <mergeCell ref="C567:O567"/>
    <mergeCell ref="B568:T570"/>
    <mergeCell ref="B571:J571"/>
    <mergeCell ref="K571:M571"/>
    <mergeCell ref="O571:R571"/>
    <mergeCell ref="T571:X571"/>
    <mergeCell ref="B592:X595"/>
    <mergeCell ref="B596:X599"/>
    <mergeCell ref="A601:B601"/>
    <mergeCell ref="C601:O601"/>
    <mergeCell ref="B575:N575"/>
    <mergeCell ref="O575:R575"/>
    <mergeCell ref="T575:X575"/>
    <mergeCell ref="O681:R681"/>
    <mergeCell ref="T681:X681"/>
    <mergeCell ref="AU607:AW607"/>
    <mergeCell ref="AX607:AZ607"/>
    <mergeCell ref="BB607:BD607"/>
    <mergeCell ref="BE607:BG607"/>
    <mergeCell ref="A609:B609"/>
    <mergeCell ref="C609:O609"/>
    <mergeCell ref="AG607:AI607"/>
    <mergeCell ref="AJ607:AL607"/>
    <mergeCell ref="AN607:AP607"/>
    <mergeCell ref="AQ607:AS607"/>
    <mergeCell ref="A650:B650"/>
    <mergeCell ref="C650:O650"/>
    <mergeCell ref="B651:T676"/>
    <mergeCell ref="B677:J677"/>
    <mergeCell ref="K677:M677"/>
    <mergeCell ref="O677:R677"/>
    <mergeCell ref="T677:X677"/>
    <mergeCell ref="AJ648:AL648"/>
    <mergeCell ref="AN648:AP648"/>
    <mergeCell ref="BB647:BD647"/>
    <mergeCell ref="B648:I648"/>
    <mergeCell ref="K648:M648"/>
    <mergeCell ref="O648:R648"/>
    <mergeCell ref="T648:X648"/>
    <mergeCell ref="AG648:AI648"/>
    <mergeCell ref="AG647:AI647"/>
    <mergeCell ref="AJ647:AL647"/>
    <mergeCell ref="BB677:BD677"/>
    <mergeCell ref="BE677:BG677"/>
    <mergeCell ref="AX648:AZ648"/>
    <mergeCell ref="B803:D803"/>
    <mergeCell ref="AJ677:AL677"/>
    <mergeCell ref="AN677:AP677"/>
    <mergeCell ref="AQ677:AS677"/>
    <mergeCell ref="AU677:AW677"/>
    <mergeCell ref="AX677:AZ677"/>
    <mergeCell ref="AU749:AW749"/>
    <mergeCell ref="AX749:AZ749"/>
    <mergeCell ref="BB749:BD749"/>
    <mergeCell ref="BE749:BG749"/>
    <mergeCell ref="BB681:BG681"/>
    <mergeCell ref="AU681:AZ681"/>
    <mergeCell ref="AN681:AS681"/>
    <mergeCell ref="AG681:AL681"/>
    <mergeCell ref="B691:X694"/>
    <mergeCell ref="B695:X697"/>
    <mergeCell ref="B698:X698"/>
    <mergeCell ref="B699:X700"/>
    <mergeCell ref="B701:X702"/>
    <mergeCell ref="B703:X705"/>
    <mergeCell ref="B682:X682"/>
    <mergeCell ref="B684:X685"/>
    <mergeCell ref="B686:X686"/>
    <mergeCell ref="B687:X688"/>
    <mergeCell ref="B689:X690"/>
    <mergeCell ref="B681:N681"/>
    <mergeCell ref="A727:B727"/>
    <mergeCell ref="C727:O727"/>
    <mergeCell ref="B728:T734"/>
    <mergeCell ref="B739:T741"/>
    <mergeCell ref="A715:B715"/>
    <mergeCell ref="C715:O715"/>
    <mergeCell ref="B806:T808"/>
    <mergeCell ref="C738:O738"/>
    <mergeCell ref="AG749:AI749"/>
    <mergeCell ref="AJ749:AL749"/>
    <mergeCell ref="AN749:AP749"/>
    <mergeCell ref="AQ749:AS749"/>
    <mergeCell ref="A744:B744"/>
    <mergeCell ref="C744:O744"/>
    <mergeCell ref="B745:T748"/>
    <mergeCell ref="B749:H749"/>
    <mergeCell ref="I749:J749"/>
    <mergeCell ref="K749:M749"/>
    <mergeCell ref="O749:R749"/>
    <mergeCell ref="B771:N771"/>
    <mergeCell ref="O771:R771"/>
    <mergeCell ref="T771:X771"/>
    <mergeCell ref="B846:D846"/>
    <mergeCell ref="E846:F846"/>
    <mergeCell ref="G846:H846"/>
    <mergeCell ref="I846:J846"/>
    <mergeCell ref="K846:M846"/>
    <mergeCell ref="A835:B835"/>
    <mergeCell ref="C835:O835"/>
    <mergeCell ref="B836:T845"/>
    <mergeCell ref="B809:D809"/>
    <mergeCell ref="E809:F809"/>
    <mergeCell ref="G809:H809"/>
    <mergeCell ref="I809:J809"/>
    <mergeCell ref="K809:M809"/>
    <mergeCell ref="A805:B805"/>
    <mergeCell ref="C805:O805"/>
    <mergeCell ref="T803:X803"/>
    <mergeCell ref="B772:X772"/>
    <mergeCell ref="B774:X775"/>
    <mergeCell ref="B776:X778"/>
    <mergeCell ref="B779:X779"/>
    <mergeCell ref="A797:B797"/>
    <mergeCell ref="C797:O797"/>
    <mergeCell ref="T794:X794"/>
    <mergeCell ref="B794:D794"/>
    <mergeCell ref="E794:F794"/>
    <mergeCell ref="G794:H794"/>
    <mergeCell ref="I794:J794"/>
    <mergeCell ref="K794:M794"/>
    <mergeCell ref="O794:R794"/>
    <mergeCell ref="B788:T792"/>
    <mergeCell ref="B793:D793"/>
    <mergeCell ref="E793:F793"/>
    <mergeCell ref="G793:H793"/>
    <mergeCell ref="I793:J793"/>
    <mergeCell ref="K793:M793"/>
    <mergeCell ref="B780:X782"/>
    <mergeCell ref="B783:X784"/>
    <mergeCell ref="B785:X785"/>
    <mergeCell ref="A787:B787"/>
    <mergeCell ref="C787:O787"/>
    <mergeCell ref="B795:D795"/>
    <mergeCell ref="E795:F795"/>
    <mergeCell ref="G795:H795"/>
    <mergeCell ref="I795:J795"/>
    <mergeCell ref="K795:M795"/>
    <mergeCell ref="O795:R795"/>
    <mergeCell ref="T795:X795"/>
    <mergeCell ref="K813:M813"/>
    <mergeCell ref="O813:R813"/>
    <mergeCell ref="T813:X813"/>
    <mergeCell ref="AG812:AI812"/>
    <mergeCell ref="AJ812:AL812"/>
    <mergeCell ref="AN812:AP812"/>
    <mergeCell ref="AQ812:AS812"/>
    <mergeCell ref="AU812:AW812"/>
    <mergeCell ref="E803:F803"/>
    <mergeCell ref="G803:H803"/>
    <mergeCell ref="I803:J803"/>
    <mergeCell ref="K803:M803"/>
    <mergeCell ref="O803:R803"/>
    <mergeCell ref="B798:T801"/>
    <mergeCell ref="B802:D802"/>
    <mergeCell ref="E802:F802"/>
    <mergeCell ref="G802:H802"/>
    <mergeCell ref="I802:J802"/>
    <mergeCell ref="K802:M802"/>
    <mergeCell ref="B812:D812"/>
    <mergeCell ref="E812:F812"/>
    <mergeCell ref="G812:H812"/>
    <mergeCell ref="I812:J812"/>
    <mergeCell ref="K812:M812"/>
    <mergeCell ref="O812:R812"/>
    <mergeCell ref="T812:X812"/>
    <mergeCell ref="B811:D811"/>
    <mergeCell ref="E811:F811"/>
    <mergeCell ref="G811:H811"/>
    <mergeCell ref="I811:J811"/>
    <mergeCell ref="K811:M811"/>
    <mergeCell ref="O811:R811"/>
    <mergeCell ref="AQ811:AS811"/>
    <mergeCell ref="AN811:AP811"/>
    <mergeCell ref="AJ811:AL811"/>
    <mergeCell ref="AQ810:AS810"/>
    <mergeCell ref="AU810:AW810"/>
    <mergeCell ref="AX810:AZ810"/>
    <mergeCell ref="T810:X810"/>
    <mergeCell ref="AG810:AI810"/>
    <mergeCell ref="AJ810:AL810"/>
    <mergeCell ref="AN810:AP810"/>
    <mergeCell ref="B810:D810"/>
    <mergeCell ref="E810:F810"/>
    <mergeCell ref="G810:H810"/>
    <mergeCell ref="I810:J810"/>
    <mergeCell ref="AG811:AI811"/>
    <mergeCell ref="K810:M810"/>
    <mergeCell ref="O810:R810"/>
    <mergeCell ref="T811:X811"/>
    <mergeCell ref="T826:X826"/>
    <mergeCell ref="B825:D825"/>
    <mergeCell ref="E825:F825"/>
    <mergeCell ref="G825:H825"/>
    <mergeCell ref="K825:M825"/>
    <mergeCell ref="O817:R817"/>
    <mergeCell ref="T817:X817"/>
    <mergeCell ref="A819:B819"/>
    <mergeCell ref="C819:O819"/>
    <mergeCell ref="B826:D826"/>
    <mergeCell ref="E826:F826"/>
    <mergeCell ref="G826:H826"/>
    <mergeCell ref="I826:J826"/>
    <mergeCell ref="BB811:BD811"/>
    <mergeCell ref="BE811:BG811"/>
    <mergeCell ref="K816:M816"/>
    <mergeCell ref="O816:R816"/>
    <mergeCell ref="T816:X816"/>
    <mergeCell ref="B815:D815"/>
    <mergeCell ref="E815:F815"/>
    <mergeCell ref="G815:H815"/>
    <mergeCell ref="K815:M815"/>
    <mergeCell ref="O815:R815"/>
    <mergeCell ref="T815:X815"/>
    <mergeCell ref="B814:D814"/>
    <mergeCell ref="E814:F814"/>
    <mergeCell ref="G814:H814"/>
    <mergeCell ref="K814:M814"/>
    <mergeCell ref="O814:R814"/>
    <mergeCell ref="T814:X814"/>
    <mergeCell ref="AX811:AZ811"/>
    <mergeCell ref="AU811:AW811"/>
    <mergeCell ref="AU827:AW827"/>
    <mergeCell ref="AX827:AZ827"/>
    <mergeCell ref="BB827:BD827"/>
    <mergeCell ref="BE827:BG827"/>
    <mergeCell ref="AG827:AI827"/>
    <mergeCell ref="AJ827:AL827"/>
    <mergeCell ref="AN827:AP827"/>
    <mergeCell ref="B827:D827"/>
    <mergeCell ref="E827:F827"/>
    <mergeCell ref="G827:H827"/>
    <mergeCell ref="I827:J827"/>
    <mergeCell ref="AQ827:AS827"/>
    <mergeCell ref="A829:B829"/>
    <mergeCell ref="C829:O829"/>
    <mergeCell ref="B830:T832"/>
    <mergeCell ref="B833:D833"/>
    <mergeCell ref="E833:F833"/>
    <mergeCell ref="G833:H833"/>
    <mergeCell ref="I833:J833"/>
    <mergeCell ref="K833:M833"/>
    <mergeCell ref="O833:R833"/>
    <mergeCell ref="T833:X833"/>
    <mergeCell ref="AU833:AW833"/>
    <mergeCell ref="AX833:AZ833"/>
    <mergeCell ref="BB833:BD833"/>
    <mergeCell ref="BE833:BG833"/>
    <mergeCell ref="K827:M827"/>
    <mergeCell ref="O827:R827"/>
    <mergeCell ref="T827:X827"/>
    <mergeCell ref="O850:R850"/>
    <mergeCell ref="T850:X850"/>
    <mergeCell ref="AG850:AL850"/>
    <mergeCell ref="AN850:AS850"/>
    <mergeCell ref="AG833:AI833"/>
    <mergeCell ref="AJ833:AL833"/>
    <mergeCell ref="AN833:AP833"/>
    <mergeCell ref="AQ833:AS833"/>
    <mergeCell ref="AG847:AI847"/>
    <mergeCell ref="AJ847:AL847"/>
    <mergeCell ref="AN847:AP847"/>
    <mergeCell ref="AQ847:AS847"/>
    <mergeCell ref="AU847:AW847"/>
    <mergeCell ref="AX847:AZ847"/>
    <mergeCell ref="BB847:BD847"/>
    <mergeCell ref="BE847:BG847"/>
    <mergeCell ref="B848:D848"/>
    <mergeCell ref="E848:F848"/>
    <mergeCell ref="G848:H848"/>
    <mergeCell ref="I848:J848"/>
    <mergeCell ref="B847:D847"/>
    <mergeCell ref="E847:F847"/>
    <mergeCell ref="G847:H847"/>
    <mergeCell ref="I847:J847"/>
    <mergeCell ref="K847:M847"/>
    <mergeCell ref="O847:R847"/>
    <mergeCell ref="T847:X847"/>
    <mergeCell ref="A899:B899"/>
    <mergeCell ref="C899:O899"/>
    <mergeCell ref="B885:X887"/>
    <mergeCell ref="B888:X889"/>
    <mergeCell ref="A891:B891"/>
    <mergeCell ref="C891:O891"/>
    <mergeCell ref="B892:T896"/>
    <mergeCell ref="B897:H897"/>
    <mergeCell ref="I897:J897"/>
    <mergeCell ref="K897:M897"/>
    <mergeCell ref="O897:R897"/>
    <mergeCell ref="T897:X897"/>
    <mergeCell ref="B863:X866"/>
    <mergeCell ref="B867:X871"/>
    <mergeCell ref="B872:X874"/>
    <mergeCell ref="B875:X878"/>
    <mergeCell ref="B879:X882"/>
    <mergeCell ref="B883:X884"/>
    <mergeCell ref="B923:X923"/>
    <mergeCell ref="B925:X926"/>
    <mergeCell ref="B927:X929"/>
    <mergeCell ref="B930:X931"/>
    <mergeCell ref="B922:N922"/>
    <mergeCell ref="O922:R922"/>
    <mergeCell ref="T922:X922"/>
    <mergeCell ref="B907:T910"/>
    <mergeCell ref="B911:H911"/>
    <mergeCell ref="I911:J911"/>
    <mergeCell ref="K911:M911"/>
    <mergeCell ref="O911:R911"/>
    <mergeCell ref="T911:X911"/>
    <mergeCell ref="A906:B906"/>
    <mergeCell ref="C906:O906"/>
    <mergeCell ref="B900:T903"/>
    <mergeCell ref="B904:H904"/>
    <mergeCell ref="I904:J904"/>
    <mergeCell ref="K904:M904"/>
    <mergeCell ref="O904:R904"/>
    <mergeCell ref="T904:X904"/>
    <mergeCell ref="A913:B913"/>
    <mergeCell ref="C913:O913"/>
    <mergeCell ref="B914:T918"/>
    <mergeCell ref="B919:H919"/>
    <mergeCell ref="I919:J919"/>
    <mergeCell ref="K919:M919"/>
    <mergeCell ref="O919:R919"/>
    <mergeCell ref="T919:X919"/>
    <mergeCell ref="B966:N966"/>
    <mergeCell ref="O966:R966"/>
    <mergeCell ref="T966:X966"/>
    <mergeCell ref="B963:H963"/>
    <mergeCell ref="I963:J963"/>
    <mergeCell ref="K963:M963"/>
    <mergeCell ref="O963:R963"/>
    <mergeCell ref="T963:X963"/>
    <mergeCell ref="A959:B959"/>
    <mergeCell ref="C959:O959"/>
    <mergeCell ref="B960:T962"/>
    <mergeCell ref="B957:H957"/>
    <mergeCell ref="I957:J957"/>
    <mergeCell ref="K957:M957"/>
    <mergeCell ref="O957:R957"/>
    <mergeCell ref="T957:X957"/>
    <mergeCell ref="B932:X948"/>
    <mergeCell ref="B949:X950"/>
    <mergeCell ref="A953:B953"/>
    <mergeCell ref="C953:O953"/>
    <mergeCell ref="B954:T956"/>
    <mergeCell ref="A1000:B1000"/>
    <mergeCell ref="C1000:O1000"/>
    <mergeCell ref="B991:X992"/>
    <mergeCell ref="A994:B994"/>
    <mergeCell ref="C994:O994"/>
    <mergeCell ref="B995:T997"/>
    <mergeCell ref="B998:H998"/>
    <mergeCell ref="I998:J998"/>
    <mergeCell ref="K998:M998"/>
    <mergeCell ref="O998:R998"/>
    <mergeCell ref="T998:X998"/>
    <mergeCell ref="B967:X967"/>
    <mergeCell ref="B969:X970"/>
    <mergeCell ref="B971:X973"/>
    <mergeCell ref="B974:X975"/>
    <mergeCell ref="B976:X990"/>
    <mergeCell ref="B1014:X1014"/>
    <mergeCell ref="B1016:X1017"/>
    <mergeCell ref="B1018:X1019"/>
    <mergeCell ref="B1020:X1025"/>
    <mergeCell ref="B1013:N1013"/>
    <mergeCell ref="O1013:R1013"/>
    <mergeCell ref="T1013:X1013"/>
    <mergeCell ref="B1007:T1009"/>
    <mergeCell ref="B1010:H1010"/>
    <mergeCell ref="I1010:J1010"/>
    <mergeCell ref="K1010:M1010"/>
    <mergeCell ref="O1010:R1010"/>
    <mergeCell ref="T1010:X1010"/>
    <mergeCell ref="A1006:B1006"/>
    <mergeCell ref="C1006:O1006"/>
    <mergeCell ref="B1001:T1003"/>
    <mergeCell ref="B1004:H1004"/>
    <mergeCell ref="I1004:J1004"/>
    <mergeCell ref="K1004:M1004"/>
    <mergeCell ref="O1004:R1004"/>
    <mergeCell ref="T1004:X1004"/>
    <mergeCell ref="B1041:T1044"/>
    <mergeCell ref="B1045:H1045"/>
    <mergeCell ref="I1045:J1045"/>
    <mergeCell ref="K1045:M1045"/>
    <mergeCell ref="O1045:R1045"/>
    <mergeCell ref="T1045:X1045"/>
    <mergeCell ref="A1040:B1040"/>
    <mergeCell ref="C1040:O1040"/>
    <mergeCell ref="B1026:X1033"/>
    <mergeCell ref="B1034:X1037"/>
    <mergeCell ref="B1069:X1075"/>
    <mergeCell ref="A1077:B1077"/>
    <mergeCell ref="C1077:O1077"/>
    <mergeCell ref="B1078:T1081"/>
    <mergeCell ref="B1082:H1082"/>
    <mergeCell ref="I1082:J1082"/>
    <mergeCell ref="K1082:M1082"/>
    <mergeCell ref="O1082:R1082"/>
    <mergeCell ref="T1082:X1082"/>
    <mergeCell ref="A1131:B1131"/>
    <mergeCell ref="C1131:O1131"/>
    <mergeCell ref="B1100:X1100"/>
    <mergeCell ref="B1102:X1103"/>
    <mergeCell ref="B1104:X1104"/>
    <mergeCell ref="B1105:X1109"/>
    <mergeCell ref="B1099:N1099"/>
    <mergeCell ref="O1099:R1099"/>
    <mergeCell ref="T1099:X1099"/>
    <mergeCell ref="AU1049:AZ1049"/>
    <mergeCell ref="BB1049:BG1049"/>
    <mergeCell ref="B1050:X1050"/>
    <mergeCell ref="B1052:X1053"/>
    <mergeCell ref="B1054:X1061"/>
    <mergeCell ref="B1062:X1068"/>
    <mergeCell ref="B1049:N1049"/>
    <mergeCell ref="O1049:R1049"/>
    <mergeCell ref="T1049:X1049"/>
    <mergeCell ref="AG1049:AL1049"/>
    <mergeCell ref="AN1049:AS1049"/>
    <mergeCell ref="B1085:T1088"/>
    <mergeCell ref="B1089:H1089"/>
    <mergeCell ref="I1089:J1089"/>
    <mergeCell ref="K1089:M1089"/>
    <mergeCell ref="O1089:R1089"/>
    <mergeCell ref="T1089:X1089"/>
    <mergeCell ref="AU1082:AW1082"/>
    <mergeCell ref="AX1082:AZ1082"/>
    <mergeCell ref="BB1082:BD1082"/>
    <mergeCell ref="BE1082:BG1082"/>
    <mergeCell ref="A1084:B1084"/>
    <mergeCell ref="C1084:O1084"/>
    <mergeCell ref="A1151:B1151"/>
    <mergeCell ref="C1151:O1151"/>
    <mergeCell ref="B1144:T1148"/>
    <mergeCell ref="B1149:H1149"/>
    <mergeCell ref="I1149:J1149"/>
    <mergeCell ref="K1149:M1149"/>
    <mergeCell ref="O1149:R1149"/>
    <mergeCell ref="T1149:X1149"/>
    <mergeCell ref="A1143:B1143"/>
    <mergeCell ref="C1143:O1143"/>
    <mergeCell ref="B1092:T1095"/>
    <mergeCell ref="A1091:B1091"/>
    <mergeCell ref="C1091:O1091"/>
    <mergeCell ref="AG1089:AI1089"/>
    <mergeCell ref="AJ1089:AL1089"/>
    <mergeCell ref="AN1089:AP1089"/>
    <mergeCell ref="AQ1089:AS1089"/>
    <mergeCell ref="B1096:H1096"/>
    <mergeCell ref="I1096:J1096"/>
    <mergeCell ref="K1096:M1096"/>
    <mergeCell ref="O1096:R1096"/>
    <mergeCell ref="T1096:X1096"/>
    <mergeCell ref="B1132:T1140"/>
    <mergeCell ref="B1141:H1141"/>
    <mergeCell ref="I1141:J1141"/>
    <mergeCell ref="K1141:M1141"/>
    <mergeCell ref="O1141:R1141"/>
    <mergeCell ref="T1141:X1141"/>
    <mergeCell ref="B1110:X1113"/>
    <mergeCell ref="B1114:X1116"/>
    <mergeCell ref="B1117:X1124"/>
    <mergeCell ref="B1125:X1129"/>
    <mergeCell ref="B1182:X1182"/>
    <mergeCell ref="A1185:B1185"/>
    <mergeCell ref="C1185:O1185"/>
    <mergeCell ref="B1186:T1187"/>
    <mergeCell ref="B1181:N1181"/>
    <mergeCell ref="O1181:R1181"/>
    <mergeCell ref="T1181:X1181"/>
    <mergeCell ref="AG1181:AL1181"/>
    <mergeCell ref="AN1181:AS1181"/>
    <mergeCell ref="B1152:T1159"/>
    <mergeCell ref="B1160:H1160"/>
    <mergeCell ref="I1160:J1160"/>
    <mergeCell ref="K1160:M1160"/>
    <mergeCell ref="O1160:R1160"/>
    <mergeCell ref="T1160:X1160"/>
    <mergeCell ref="A1162:B1162"/>
    <mergeCell ref="C1162:O1162"/>
    <mergeCell ref="B1163:T1169"/>
    <mergeCell ref="B1170:H1170"/>
    <mergeCell ref="I1170:J1170"/>
    <mergeCell ref="K1170:M1170"/>
    <mergeCell ref="O1170:R1170"/>
    <mergeCell ref="T1170:X1170"/>
    <mergeCell ref="B1192:X1192"/>
    <mergeCell ref="A1194:B1194"/>
    <mergeCell ref="C1194:O1194"/>
    <mergeCell ref="B1195:T1195"/>
    <mergeCell ref="B1196:H1196"/>
    <mergeCell ref="I1196:J1196"/>
    <mergeCell ref="K1196:M1196"/>
    <mergeCell ref="O1196:R1196"/>
    <mergeCell ref="T1196:X1196"/>
    <mergeCell ref="B1191:N1191"/>
    <mergeCell ref="O1191:R1191"/>
    <mergeCell ref="T1191:X1191"/>
    <mergeCell ref="AX1188:AZ1188"/>
    <mergeCell ref="BB1188:BD1188"/>
    <mergeCell ref="BE1188:BG1188"/>
    <mergeCell ref="AG1188:AI1188"/>
    <mergeCell ref="AJ1188:AL1188"/>
    <mergeCell ref="AN1188:AP1188"/>
    <mergeCell ref="AQ1188:AS1188"/>
    <mergeCell ref="AU1188:AW1188"/>
    <mergeCell ref="B1188:H1188"/>
    <mergeCell ref="I1188:J1188"/>
    <mergeCell ref="K1188:M1188"/>
    <mergeCell ref="O1188:R1188"/>
    <mergeCell ref="T1188:X1188"/>
    <mergeCell ref="A1198:B1198"/>
    <mergeCell ref="C1198:O1198"/>
    <mergeCell ref="B1199:T1199"/>
    <mergeCell ref="A1206:B1206"/>
    <mergeCell ref="C1206:O1206"/>
    <mergeCell ref="B1207:T1207"/>
    <mergeCell ref="AU1204:AW1204"/>
    <mergeCell ref="AX1204:AZ1204"/>
    <mergeCell ref="BB1204:BD1204"/>
    <mergeCell ref="BE1204:BG1204"/>
    <mergeCell ref="AG1204:AI1204"/>
    <mergeCell ref="AJ1204:AL1204"/>
    <mergeCell ref="BB1196:BD1196"/>
    <mergeCell ref="BE1200:BG1200"/>
    <mergeCell ref="A1202:B1202"/>
    <mergeCell ref="C1202:O1202"/>
    <mergeCell ref="B1203:T1203"/>
    <mergeCell ref="BE1196:BG1196"/>
    <mergeCell ref="AG1196:AI1196"/>
    <mergeCell ref="AJ1196:AL1196"/>
    <mergeCell ref="AN1196:AP1196"/>
    <mergeCell ref="AQ1196:AS1196"/>
    <mergeCell ref="AU1196:AW1196"/>
    <mergeCell ref="AX1196:AZ1196"/>
    <mergeCell ref="AG1200:AI1200"/>
    <mergeCell ref="AJ1200:AL1200"/>
    <mergeCell ref="AN1200:AP1200"/>
    <mergeCell ref="B1200:H1200"/>
    <mergeCell ref="I1200:J1200"/>
    <mergeCell ref="K1200:M1200"/>
    <mergeCell ref="O1200:R1200"/>
    <mergeCell ref="T1200:X1200"/>
    <mergeCell ref="B1208:H1208"/>
    <mergeCell ref="I1208:J1208"/>
    <mergeCell ref="K1208:M1208"/>
    <mergeCell ref="O1208:R1208"/>
    <mergeCell ref="T1208:X1208"/>
    <mergeCell ref="AN1204:AP1204"/>
    <mergeCell ref="AQ1204:AS1204"/>
    <mergeCell ref="B1204:H1204"/>
    <mergeCell ref="I1204:J1204"/>
    <mergeCell ref="K1204:M1204"/>
    <mergeCell ref="O1204:R1204"/>
    <mergeCell ref="T1204:X1204"/>
    <mergeCell ref="A1210:B1210"/>
    <mergeCell ref="C1210:O1210"/>
    <mergeCell ref="B1211:T1212"/>
    <mergeCell ref="B1213:H1213"/>
    <mergeCell ref="I1213:J1213"/>
    <mergeCell ref="K1213:M1213"/>
    <mergeCell ref="O1213:R1213"/>
    <mergeCell ref="T1213:X1213"/>
    <mergeCell ref="AG1208:AI1208"/>
    <mergeCell ref="AJ1208:AL1208"/>
    <mergeCell ref="AN1208:AP1208"/>
    <mergeCell ref="AQ1208:AS1208"/>
    <mergeCell ref="A1216:B1216"/>
    <mergeCell ref="C1216:O1216"/>
    <mergeCell ref="B1217:T1218"/>
    <mergeCell ref="AU1213:AW1213"/>
    <mergeCell ref="AX1213:AZ1213"/>
    <mergeCell ref="BB1213:BD1213"/>
    <mergeCell ref="BE1213:BG1213"/>
    <mergeCell ref="B1214:H1214"/>
    <mergeCell ref="I1214:J1214"/>
    <mergeCell ref="K1214:M1214"/>
    <mergeCell ref="O1214:R1214"/>
    <mergeCell ref="T1214:X1214"/>
    <mergeCell ref="AG1213:AI1213"/>
    <mergeCell ref="AJ1213:AL1213"/>
    <mergeCell ref="AN1213:AP1213"/>
    <mergeCell ref="AQ1213:AS1213"/>
    <mergeCell ref="B1220:H1220"/>
    <mergeCell ref="I1220:J1220"/>
    <mergeCell ref="K1220:M1220"/>
    <mergeCell ref="O1220:R1220"/>
    <mergeCell ref="T1220:X1220"/>
    <mergeCell ref="AG1219:AI1219"/>
    <mergeCell ref="AJ1219:AL1219"/>
    <mergeCell ref="AN1219:AP1219"/>
    <mergeCell ref="AQ1219:AS1219"/>
    <mergeCell ref="AU1219:AW1219"/>
    <mergeCell ref="B1219:H1219"/>
    <mergeCell ref="I1219:J1219"/>
    <mergeCell ref="K1219:M1219"/>
    <mergeCell ref="O1219:R1219"/>
    <mergeCell ref="T1219:X1219"/>
    <mergeCell ref="BE1214:BG1214"/>
    <mergeCell ref="AU1229:AW1229"/>
    <mergeCell ref="AX1229:AZ1229"/>
    <mergeCell ref="BB1229:BD1229"/>
    <mergeCell ref="BE1229:BG1229"/>
    <mergeCell ref="B1230:H1230"/>
    <mergeCell ref="I1230:J1230"/>
    <mergeCell ref="K1230:M1230"/>
    <mergeCell ref="O1230:R1230"/>
    <mergeCell ref="T1230:X1230"/>
    <mergeCell ref="AG1229:AI1229"/>
    <mergeCell ref="AJ1229:AL1229"/>
    <mergeCell ref="AN1229:AP1229"/>
    <mergeCell ref="AQ1229:AS1229"/>
    <mergeCell ref="BB1220:BD1220"/>
    <mergeCell ref="BE1220:BG1220"/>
    <mergeCell ref="A1222:B1222"/>
    <mergeCell ref="C1222:O1222"/>
    <mergeCell ref="B1223:T1228"/>
    <mergeCell ref="B1229:H1229"/>
    <mergeCell ref="I1229:J1229"/>
    <mergeCell ref="K1229:M1229"/>
    <mergeCell ref="O1229:R1229"/>
    <mergeCell ref="T1229:X1229"/>
    <mergeCell ref="AG1220:AI1220"/>
    <mergeCell ref="AJ1220:AL1220"/>
    <mergeCell ref="AN1220:AP1220"/>
    <mergeCell ref="AQ1220:AS1220"/>
    <mergeCell ref="AU1220:AW1220"/>
    <mergeCell ref="AX1220:AZ1220"/>
    <mergeCell ref="A1234:B1234"/>
    <mergeCell ref="C1234:O1234"/>
    <mergeCell ref="B1235:T1241"/>
    <mergeCell ref="B1232:H1232"/>
    <mergeCell ref="I1232:J1232"/>
    <mergeCell ref="K1232:M1232"/>
    <mergeCell ref="O1232:R1232"/>
    <mergeCell ref="T1232:X1232"/>
    <mergeCell ref="AX1230:AZ1230"/>
    <mergeCell ref="BB1230:BD1230"/>
    <mergeCell ref="BE1230:BG1230"/>
    <mergeCell ref="B1231:H1231"/>
    <mergeCell ref="I1231:J1231"/>
    <mergeCell ref="K1231:M1231"/>
    <mergeCell ref="O1231:R1231"/>
    <mergeCell ref="T1231:X1231"/>
    <mergeCell ref="AG1230:AI1230"/>
    <mergeCell ref="AJ1230:AL1230"/>
    <mergeCell ref="AN1230:AP1230"/>
    <mergeCell ref="AQ1230:AS1230"/>
    <mergeCell ref="AU1230:AW1230"/>
    <mergeCell ref="AG1243:AI1243"/>
    <mergeCell ref="AJ1243:AL1243"/>
    <mergeCell ref="AN1243:AP1243"/>
    <mergeCell ref="AQ1243:AS1243"/>
    <mergeCell ref="AU1243:AW1243"/>
    <mergeCell ref="AX1243:AZ1243"/>
    <mergeCell ref="B1253:H1253"/>
    <mergeCell ref="I1253:J1253"/>
    <mergeCell ref="K1253:M1253"/>
    <mergeCell ref="O1253:R1253"/>
    <mergeCell ref="T1253:X1253"/>
    <mergeCell ref="AX1253:AZ1253"/>
    <mergeCell ref="AX1242:AZ1242"/>
    <mergeCell ref="BB1242:BD1242"/>
    <mergeCell ref="BE1242:BG1242"/>
    <mergeCell ref="B1243:H1243"/>
    <mergeCell ref="I1243:J1243"/>
    <mergeCell ref="K1243:M1243"/>
    <mergeCell ref="O1243:R1243"/>
    <mergeCell ref="T1243:X1243"/>
    <mergeCell ref="AG1242:AI1242"/>
    <mergeCell ref="AJ1242:AL1242"/>
    <mergeCell ref="AN1242:AP1242"/>
    <mergeCell ref="AQ1242:AS1242"/>
    <mergeCell ref="AU1242:AW1242"/>
    <mergeCell ref="B1242:H1242"/>
    <mergeCell ref="I1242:J1242"/>
    <mergeCell ref="K1242:M1242"/>
    <mergeCell ref="O1242:R1242"/>
    <mergeCell ref="T1242:X1242"/>
    <mergeCell ref="BB1243:BD1243"/>
    <mergeCell ref="BE1243:BG1243"/>
    <mergeCell ref="A1246:B1246"/>
    <mergeCell ref="C1246:O1246"/>
    <mergeCell ref="B1249:H1249"/>
    <mergeCell ref="I1249:J1249"/>
    <mergeCell ref="K1249:M1249"/>
    <mergeCell ref="O1249:R1249"/>
    <mergeCell ref="T1249:X1249"/>
    <mergeCell ref="A1251:B1251"/>
    <mergeCell ref="C1251:O1251"/>
    <mergeCell ref="B1252:T1252"/>
    <mergeCell ref="AG1252:AL1252"/>
    <mergeCell ref="AN1252:AS1252"/>
    <mergeCell ref="AU1252:AZ1252"/>
    <mergeCell ref="B1244:H1244"/>
    <mergeCell ref="I1244:J1244"/>
    <mergeCell ref="K1244:M1244"/>
    <mergeCell ref="O1244:R1244"/>
    <mergeCell ref="T1244:X1244"/>
    <mergeCell ref="AN1260:AS1260"/>
    <mergeCell ref="AU1260:AZ1260"/>
    <mergeCell ref="BB1260:BG1260"/>
    <mergeCell ref="AG1257:AI1257"/>
    <mergeCell ref="AJ1257:AL1257"/>
    <mergeCell ref="AN1257:AP1257"/>
    <mergeCell ref="AQ1257:AS1257"/>
    <mergeCell ref="AU1257:AW1257"/>
    <mergeCell ref="B1257:H1257"/>
    <mergeCell ref="I1257:J1257"/>
    <mergeCell ref="K1257:M1257"/>
    <mergeCell ref="O1257:R1257"/>
    <mergeCell ref="T1257:X1257"/>
    <mergeCell ref="BB1252:BG1252"/>
    <mergeCell ref="AG1249:AI1249"/>
    <mergeCell ref="AJ1249:AL1249"/>
    <mergeCell ref="AN1249:AP1249"/>
    <mergeCell ref="AQ1249:AS1249"/>
    <mergeCell ref="AU1249:AW1249"/>
    <mergeCell ref="BB1253:BD1253"/>
    <mergeCell ref="BE1253:BG1253"/>
    <mergeCell ref="A1255:B1255"/>
    <mergeCell ref="C1255:O1255"/>
    <mergeCell ref="B1256:T1256"/>
    <mergeCell ref="AG1256:AL1256"/>
    <mergeCell ref="AN1256:AS1256"/>
    <mergeCell ref="AU1256:AZ1256"/>
    <mergeCell ref="A1259:B1259"/>
    <mergeCell ref="C1259:O1259"/>
    <mergeCell ref="B1260:T1260"/>
    <mergeCell ref="AG1260:AL1260"/>
    <mergeCell ref="A1263:B1263"/>
    <mergeCell ref="C1263:O1263"/>
    <mergeCell ref="B1264:T1267"/>
    <mergeCell ref="AG1267:AL1267"/>
    <mergeCell ref="AN1267:AS1267"/>
    <mergeCell ref="AU1267:AZ1267"/>
    <mergeCell ref="BB1267:BG1267"/>
    <mergeCell ref="AG1261:AI1261"/>
    <mergeCell ref="AJ1261:AL1261"/>
    <mergeCell ref="AN1261:AP1261"/>
    <mergeCell ref="AQ1261:AS1261"/>
    <mergeCell ref="AU1261:AW1261"/>
    <mergeCell ref="B1261:H1261"/>
    <mergeCell ref="I1261:J1261"/>
    <mergeCell ref="K1261:M1261"/>
    <mergeCell ref="O1261:R1261"/>
    <mergeCell ref="T1261:X1261"/>
    <mergeCell ref="AX1261:AZ1261"/>
    <mergeCell ref="BB1261:BD1261"/>
    <mergeCell ref="BE1261:BG1261"/>
    <mergeCell ref="B1279:T1283"/>
    <mergeCell ref="AG1276:AI1276"/>
    <mergeCell ref="AJ1276:AL1276"/>
    <mergeCell ref="AN1276:AP1276"/>
    <mergeCell ref="AQ1276:AS1276"/>
    <mergeCell ref="AU1276:AW1276"/>
    <mergeCell ref="B1276:H1276"/>
    <mergeCell ref="I1276:J1276"/>
    <mergeCell ref="K1276:M1276"/>
    <mergeCell ref="O1276:R1276"/>
    <mergeCell ref="T1276:X1276"/>
    <mergeCell ref="AX1268:AZ1268"/>
    <mergeCell ref="BB1268:BD1268"/>
    <mergeCell ref="A1270:B1270"/>
    <mergeCell ref="C1270:O1270"/>
    <mergeCell ref="B1271:T1275"/>
    <mergeCell ref="AG1275:AL1275"/>
    <mergeCell ref="AN1275:AS1275"/>
    <mergeCell ref="AU1275:AZ1275"/>
    <mergeCell ref="BB1275:BG1275"/>
    <mergeCell ref="AG1268:AI1268"/>
    <mergeCell ref="AJ1268:AL1268"/>
    <mergeCell ref="AN1268:AP1268"/>
    <mergeCell ref="AQ1268:AS1268"/>
    <mergeCell ref="AU1268:AW1268"/>
    <mergeCell ref="B1268:H1268"/>
    <mergeCell ref="I1268:J1268"/>
    <mergeCell ref="K1268:M1268"/>
    <mergeCell ref="O1268:R1268"/>
    <mergeCell ref="T1268:X1268"/>
    <mergeCell ref="AX1276:AZ1276"/>
    <mergeCell ref="B1306:T1307"/>
    <mergeCell ref="I1308:J1308"/>
    <mergeCell ref="K1308:M1308"/>
    <mergeCell ref="O1308:R1308"/>
    <mergeCell ref="T1308:X1308"/>
    <mergeCell ref="A1300:B1300"/>
    <mergeCell ref="C1300:O1300"/>
    <mergeCell ref="B1301:T1302"/>
    <mergeCell ref="I1303:J1303"/>
    <mergeCell ref="K1303:M1303"/>
    <mergeCell ref="O1303:R1303"/>
    <mergeCell ref="T1303:X1303"/>
    <mergeCell ref="AU1311:AZ1311"/>
    <mergeCell ref="BB1311:BG1311"/>
    <mergeCell ref="B1311:N1311"/>
    <mergeCell ref="O1311:R1311"/>
    <mergeCell ref="T1311:X1311"/>
    <mergeCell ref="AG1311:AL1311"/>
    <mergeCell ref="AN1311:AS1311"/>
    <mergeCell ref="BB1276:BD1276"/>
    <mergeCell ref="BE1276:BG1276"/>
    <mergeCell ref="BE1268:BG1268"/>
    <mergeCell ref="AX1257:AZ1257"/>
    <mergeCell ref="BB1257:BD1257"/>
    <mergeCell ref="BE1257:BG1257"/>
    <mergeCell ref="AX1249:AZ1249"/>
    <mergeCell ref="BB1249:BD1249"/>
    <mergeCell ref="BE1249:BG1249"/>
    <mergeCell ref="BB1256:BG1256"/>
    <mergeCell ref="AG1253:AI1253"/>
    <mergeCell ref="AJ1253:AL1253"/>
    <mergeCell ref="AN1253:AP1253"/>
    <mergeCell ref="AQ1253:AS1253"/>
    <mergeCell ref="AU1253:AW1253"/>
    <mergeCell ref="A1305:B1305"/>
    <mergeCell ref="C1305:O1305"/>
    <mergeCell ref="A1286:B1286"/>
    <mergeCell ref="C1286:O1286"/>
    <mergeCell ref="B1287:T1290"/>
    <mergeCell ref="B1291:H1291"/>
    <mergeCell ref="I1291:J1291"/>
    <mergeCell ref="K1291:M1291"/>
    <mergeCell ref="O1291:R1291"/>
    <mergeCell ref="T1291:X1291"/>
    <mergeCell ref="B1284:H1284"/>
    <mergeCell ref="I1284:J1284"/>
    <mergeCell ref="K1284:M1284"/>
    <mergeCell ref="O1284:R1284"/>
    <mergeCell ref="T1284:X1284"/>
    <mergeCell ref="A1278:B1278"/>
    <mergeCell ref="C1278:O1278"/>
    <mergeCell ref="BE1160:BG1160"/>
    <mergeCell ref="BB1160:BD1160"/>
    <mergeCell ref="AX1160:AZ1160"/>
    <mergeCell ref="AU1160:AW1160"/>
    <mergeCell ref="AQ1160:AS1160"/>
    <mergeCell ref="AN1160:AP1160"/>
    <mergeCell ref="AJ1160:AL1160"/>
    <mergeCell ref="AG1160:AI1160"/>
    <mergeCell ref="BB1191:BG1191"/>
    <mergeCell ref="AU1191:AZ1191"/>
    <mergeCell ref="AN1191:AS1191"/>
    <mergeCell ref="AG1191:AL1191"/>
    <mergeCell ref="AX1219:AZ1219"/>
    <mergeCell ref="BB1219:BD1219"/>
    <mergeCell ref="BE1219:BG1219"/>
    <mergeCell ref="BB1208:BD1208"/>
    <mergeCell ref="BE1208:BG1208"/>
    <mergeCell ref="BB1200:BD1200"/>
    <mergeCell ref="BB1214:BD1214"/>
    <mergeCell ref="AX1214:AZ1214"/>
    <mergeCell ref="AU1214:AW1214"/>
    <mergeCell ref="AQ1214:AS1214"/>
    <mergeCell ref="AN1214:AP1214"/>
    <mergeCell ref="AJ1214:AL1214"/>
    <mergeCell ref="AG1214:AI1214"/>
    <mergeCell ref="AQ1200:AS1200"/>
    <mergeCell ref="AU1200:AW1200"/>
    <mergeCell ref="AX1200:AZ1200"/>
    <mergeCell ref="AU1208:AW1208"/>
    <mergeCell ref="AX1208:AZ1208"/>
    <mergeCell ref="AU1181:AZ1181"/>
    <mergeCell ref="BB1181:BG1181"/>
    <mergeCell ref="BE1149:BG1149"/>
    <mergeCell ref="BB1149:BD1149"/>
    <mergeCell ref="AX1149:AZ1149"/>
    <mergeCell ref="AU1149:AW1149"/>
    <mergeCell ref="AQ1149:AS1149"/>
    <mergeCell ref="AN1149:AP1149"/>
    <mergeCell ref="AJ1149:AL1149"/>
    <mergeCell ref="AG1149:AI1149"/>
    <mergeCell ref="BE1141:BG1141"/>
    <mergeCell ref="BB1141:BD1141"/>
    <mergeCell ref="AX1141:AZ1141"/>
    <mergeCell ref="AU1141:AW1141"/>
    <mergeCell ref="AQ1141:AS1141"/>
    <mergeCell ref="AN1141:AP1141"/>
    <mergeCell ref="AJ1141:AL1141"/>
    <mergeCell ref="AG1141:AI1141"/>
    <mergeCell ref="BB1099:BG1099"/>
    <mergeCell ref="AU1099:AZ1099"/>
    <mergeCell ref="AG1099:AL1099"/>
    <mergeCell ref="AN1099:AS1099"/>
    <mergeCell ref="BE1045:BG1045"/>
    <mergeCell ref="BB1045:BD1045"/>
    <mergeCell ref="AX1045:AZ1045"/>
    <mergeCell ref="AU1045:AW1045"/>
    <mergeCell ref="AQ1045:AS1045"/>
    <mergeCell ref="AN1045:AP1045"/>
    <mergeCell ref="AJ1045:AL1045"/>
    <mergeCell ref="AG1045:AI1045"/>
    <mergeCell ref="AX1096:AZ1096"/>
    <mergeCell ref="BB1096:BD1096"/>
    <mergeCell ref="BE1096:BG1096"/>
    <mergeCell ref="AU1089:AW1089"/>
    <mergeCell ref="AX1089:AZ1089"/>
    <mergeCell ref="BB1089:BD1089"/>
    <mergeCell ref="BE1089:BG1089"/>
    <mergeCell ref="AU1096:AW1096"/>
    <mergeCell ref="AG1096:AI1096"/>
    <mergeCell ref="AJ1096:AL1096"/>
    <mergeCell ref="AN1096:AP1096"/>
    <mergeCell ref="AQ1096:AS1096"/>
    <mergeCell ref="AG1082:AI1082"/>
    <mergeCell ref="AJ1082:AL1082"/>
    <mergeCell ref="AN1082:AP1082"/>
    <mergeCell ref="AQ1082:AS1082"/>
    <mergeCell ref="BB1013:BG1013"/>
    <mergeCell ref="AU1013:AZ1013"/>
    <mergeCell ref="AN1013:AS1013"/>
    <mergeCell ref="AG1013:AL1013"/>
    <mergeCell ref="BE1010:BG1010"/>
    <mergeCell ref="BB1010:BD1010"/>
    <mergeCell ref="AX1010:AZ1010"/>
    <mergeCell ref="AU1010:AW1010"/>
    <mergeCell ref="AQ1010:AS1010"/>
    <mergeCell ref="AN1010:AP1010"/>
    <mergeCell ref="AJ1010:AL1010"/>
    <mergeCell ref="AG1010:AI1010"/>
    <mergeCell ref="BE1004:BG1004"/>
    <mergeCell ref="BB1004:BD1004"/>
    <mergeCell ref="AX1004:AZ1004"/>
    <mergeCell ref="AU1004:AW1004"/>
    <mergeCell ref="AQ1004:AS1004"/>
    <mergeCell ref="AN1004:AP1004"/>
    <mergeCell ref="AJ1004:AL1004"/>
    <mergeCell ref="AG1004:AI1004"/>
    <mergeCell ref="BE998:BG998"/>
    <mergeCell ref="BB998:BD998"/>
    <mergeCell ref="AX998:AZ998"/>
    <mergeCell ref="AU998:AW998"/>
    <mergeCell ref="AQ998:AS998"/>
    <mergeCell ref="AN998:AP998"/>
    <mergeCell ref="AJ998:AL998"/>
    <mergeCell ref="AG998:AI998"/>
    <mergeCell ref="BB966:BG966"/>
    <mergeCell ref="AU966:AZ966"/>
    <mergeCell ref="AN966:AS966"/>
    <mergeCell ref="AG966:AL966"/>
    <mergeCell ref="BE963:BG963"/>
    <mergeCell ref="BB963:BD963"/>
    <mergeCell ref="AX963:AZ963"/>
    <mergeCell ref="AU963:AW963"/>
    <mergeCell ref="AQ963:AS963"/>
    <mergeCell ref="AN963:AP963"/>
    <mergeCell ref="AJ963:AL963"/>
    <mergeCell ref="AG963:AI963"/>
    <mergeCell ref="BE957:BG957"/>
    <mergeCell ref="BB957:BD957"/>
    <mergeCell ref="AX957:AZ957"/>
    <mergeCell ref="AU957:AW957"/>
    <mergeCell ref="AQ957:AS957"/>
    <mergeCell ref="AN957:AP957"/>
    <mergeCell ref="AJ957:AL957"/>
    <mergeCell ref="AG957:AI957"/>
    <mergeCell ref="BB922:BG922"/>
    <mergeCell ref="AU922:AZ922"/>
    <mergeCell ref="AN922:AS922"/>
    <mergeCell ref="AG922:AL922"/>
    <mergeCell ref="BE911:BG911"/>
    <mergeCell ref="BB911:BD911"/>
    <mergeCell ref="AX911:AZ911"/>
    <mergeCell ref="AU911:AW911"/>
    <mergeCell ref="AQ911:AS911"/>
    <mergeCell ref="AN911:AP911"/>
    <mergeCell ref="AJ911:AL911"/>
    <mergeCell ref="AG911:AI911"/>
    <mergeCell ref="AG919:AI919"/>
    <mergeCell ref="AJ919:AL919"/>
    <mergeCell ref="AN919:AP919"/>
    <mergeCell ref="AQ919:AS919"/>
    <mergeCell ref="AU919:AW919"/>
    <mergeCell ref="AX919:AZ919"/>
    <mergeCell ref="BB919:BD919"/>
    <mergeCell ref="BE919:BG919"/>
    <mergeCell ref="BE904:BG904"/>
    <mergeCell ref="BB904:BD904"/>
    <mergeCell ref="AX904:AZ904"/>
    <mergeCell ref="AU904:AW904"/>
    <mergeCell ref="AQ904:AS904"/>
    <mergeCell ref="AN904:AP904"/>
    <mergeCell ref="AJ904:AL904"/>
    <mergeCell ref="AG904:AI904"/>
    <mergeCell ref="BE897:BG897"/>
    <mergeCell ref="BB897:BD897"/>
    <mergeCell ref="AX897:AZ897"/>
    <mergeCell ref="AU897:AW897"/>
    <mergeCell ref="AQ897:AS897"/>
    <mergeCell ref="AN897:AP897"/>
    <mergeCell ref="AJ897:AL897"/>
    <mergeCell ref="AG897:AI897"/>
    <mergeCell ref="AU850:AZ850"/>
    <mergeCell ref="BB850:BG850"/>
    <mergeCell ref="BE803:BG803"/>
    <mergeCell ref="BB803:BD803"/>
    <mergeCell ref="AX803:AZ803"/>
    <mergeCell ref="AU803:AW803"/>
    <mergeCell ref="AQ803:AS803"/>
    <mergeCell ref="AN803:AP803"/>
    <mergeCell ref="AJ803:AL803"/>
    <mergeCell ref="AG803:AI803"/>
    <mergeCell ref="BB810:BD810"/>
    <mergeCell ref="BE810:BG810"/>
    <mergeCell ref="BE794:BG794"/>
    <mergeCell ref="BB794:BD794"/>
    <mergeCell ref="AX794:AZ794"/>
    <mergeCell ref="AU794:AW794"/>
    <mergeCell ref="AQ794:AS794"/>
    <mergeCell ref="AN794:AP794"/>
    <mergeCell ref="AJ794:AL794"/>
    <mergeCell ref="AG794:AI794"/>
    <mergeCell ref="AG795:AI795"/>
    <mergeCell ref="AJ795:AL795"/>
    <mergeCell ref="AN795:AP795"/>
    <mergeCell ref="AQ795:AS795"/>
    <mergeCell ref="AU795:AW795"/>
    <mergeCell ref="AX795:AZ795"/>
    <mergeCell ref="BB795:BD795"/>
    <mergeCell ref="BE795:BG795"/>
    <mergeCell ref="BB771:BG771"/>
    <mergeCell ref="AU771:AZ771"/>
    <mergeCell ref="AN771:AS771"/>
    <mergeCell ref="AG771:AL771"/>
    <mergeCell ref="BE533:BG533"/>
    <mergeCell ref="BB533:BD533"/>
    <mergeCell ref="AX533:AZ533"/>
    <mergeCell ref="AU533:AW533"/>
    <mergeCell ref="AQ533:AS533"/>
    <mergeCell ref="AN533:AP533"/>
    <mergeCell ref="AJ533:AL533"/>
    <mergeCell ref="AG533:AI533"/>
    <mergeCell ref="BE526:BG526"/>
    <mergeCell ref="BB526:BD526"/>
    <mergeCell ref="AX526:AZ526"/>
    <mergeCell ref="AU526:AW526"/>
    <mergeCell ref="AQ526:AS526"/>
    <mergeCell ref="AN526:AP526"/>
    <mergeCell ref="AJ526:AL526"/>
    <mergeCell ref="AG526:AI526"/>
    <mergeCell ref="BB575:BG575"/>
    <mergeCell ref="AU575:AZ575"/>
    <mergeCell ref="AN575:AS575"/>
    <mergeCell ref="AG575:AL575"/>
    <mergeCell ref="BE648:BG648"/>
    <mergeCell ref="BE647:BG647"/>
    <mergeCell ref="AN647:AP647"/>
    <mergeCell ref="AQ647:AS647"/>
    <mergeCell ref="AU647:AW647"/>
    <mergeCell ref="AQ648:AS648"/>
    <mergeCell ref="AU648:AW648"/>
    <mergeCell ref="AG677:AI677"/>
    <mergeCell ref="BB648:BD648"/>
    <mergeCell ref="BB381:BD381"/>
    <mergeCell ref="BE381:BG381"/>
    <mergeCell ref="AX371:AZ371"/>
    <mergeCell ref="BB371:BD371"/>
    <mergeCell ref="BE371:BG371"/>
    <mergeCell ref="BE337:BG337"/>
    <mergeCell ref="BB337:BD337"/>
    <mergeCell ref="AX337:AZ337"/>
    <mergeCell ref="AU337:AW337"/>
    <mergeCell ref="AQ337:AS337"/>
    <mergeCell ref="AN337:AP337"/>
    <mergeCell ref="AJ337:AL337"/>
    <mergeCell ref="AG337:AI337"/>
    <mergeCell ref="AQ349:AS349"/>
    <mergeCell ref="AU349:AW349"/>
    <mergeCell ref="AX349:AZ349"/>
    <mergeCell ref="BB349:BD349"/>
    <mergeCell ref="BE349:BG349"/>
    <mergeCell ref="AQ371:AS371"/>
    <mergeCell ref="AU371:AW371"/>
    <mergeCell ref="BB360:BD360"/>
    <mergeCell ref="BE360:BG360"/>
    <mergeCell ref="AX647:AZ647"/>
    <mergeCell ref="AG571:AI571"/>
    <mergeCell ref="AJ571:AL571"/>
    <mergeCell ref="AG477:AI477"/>
    <mergeCell ref="AJ477:AL477"/>
    <mergeCell ref="AN477:AP477"/>
    <mergeCell ref="AQ477:AS477"/>
    <mergeCell ref="AU477:AW477"/>
    <mergeCell ref="BB471:BD471"/>
    <mergeCell ref="AG48:AL51"/>
    <mergeCell ref="Z87:AC88"/>
    <mergeCell ref="AD87:AF88"/>
    <mergeCell ref="Z89:AC89"/>
    <mergeCell ref="AD89:AF89"/>
    <mergeCell ref="AD83:AF84"/>
    <mergeCell ref="AD85:AF86"/>
    <mergeCell ref="BB78:BF79"/>
    <mergeCell ref="AU73:AY73"/>
    <mergeCell ref="BB73:BF73"/>
    <mergeCell ref="BB58:BF58"/>
    <mergeCell ref="Z81:AC82"/>
    <mergeCell ref="AG81:AK82"/>
    <mergeCell ref="AN81:AR82"/>
    <mergeCell ref="AU81:AY82"/>
    <mergeCell ref="BB81:BF82"/>
    <mergeCell ref="Z78:AC79"/>
    <mergeCell ref="AD78:AF79"/>
    <mergeCell ref="AG78:AK79"/>
    <mergeCell ref="AN78:AR79"/>
    <mergeCell ref="AU78:AY79"/>
    <mergeCell ref="AN66:AR66"/>
    <mergeCell ref="AU66:AY66"/>
    <mergeCell ref="BB65:BF65"/>
    <mergeCell ref="AG54:AK54"/>
    <mergeCell ref="AN54:AR54"/>
    <mergeCell ref="AU54:AY54"/>
    <mergeCell ref="BB54:BF54"/>
    <mergeCell ref="BE1170:BG1170"/>
    <mergeCell ref="B1247:R1248"/>
    <mergeCell ref="A1293:B1293"/>
    <mergeCell ref="C1293:O1293"/>
    <mergeCell ref="B1294:T1297"/>
    <mergeCell ref="B1298:H1298"/>
    <mergeCell ref="I1298:J1298"/>
    <mergeCell ref="K1298:M1298"/>
    <mergeCell ref="O1298:R1298"/>
    <mergeCell ref="T1298:X1298"/>
    <mergeCell ref="BE1177:BG1177"/>
    <mergeCell ref="B1178:H1178"/>
    <mergeCell ref="I1178:J1178"/>
    <mergeCell ref="K1178:M1178"/>
    <mergeCell ref="O1178:R1178"/>
    <mergeCell ref="T1178:X1178"/>
    <mergeCell ref="AG1178:AI1178"/>
    <mergeCell ref="AJ1178:AL1178"/>
    <mergeCell ref="AN1178:AP1178"/>
    <mergeCell ref="AQ1178:AS1178"/>
    <mergeCell ref="AU1178:AW1178"/>
    <mergeCell ref="AX1178:AZ1178"/>
    <mergeCell ref="BB1178:BD1178"/>
    <mergeCell ref="BE1178:BG1178"/>
    <mergeCell ref="BE1232:BG1232"/>
    <mergeCell ref="BB1232:BD1232"/>
    <mergeCell ref="AX1232:AZ1232"/>
    <mergeCell ref="AU1232:AW1232"/>
    <mergeCell ref="AQ1232:AS1232"/>
    <mergeCell ref="AN1232:AP1232"/>
    <mergeCell ref="AJ1232:AL1232"/>
    <mergeCell ref="AG1232:AI1232"/>
    <mergeCell ref="Q3:X4"/>
    <mergeCell ref="Q5:X5"/>
    <mergeCell ref="A1172:B1172"/>
    <mergeCell ref="C1172:O1172"/>
    <mergeCell ref="B1173:T1176"/>
    <mergeCell ref="B1177:H1177"/>
    <mergeCell ref="I1177:J1177"/>
    <mergeCell ref="K1177:M1177"/>
    <mergeCell ref="O1177:R1177"/>
    <mergeCell ref="T1177:X1177"/>
    <mergeCell ref="AG1177:AI1177"/>
    <mergeCell ref="AJ1177:AL1177"/>
    <mergeCell ref="AN1177:AP1177"/>
    <mergeCell ref="AQ1177:AS1177"/>
    <mergeCell ref="AU1177:AW1177"/>
    <mergeCell ref="AX1177:AZ1177"/>
    <mergeCell ref="BB1177:BD1177"/>
    <mergeCell ref="AG1170:AI1170"/>
    <mergeCell ref="AJ1170:AL1170"/>
    <mergeCell ref="AN1170:AP1170"/>
    <mergeCell ref="AQ1170:AS1170"/>
    <mergeCell ref="AU1170:AW1170"/>
    <mergeCell ref="AX1170:AZ1170"/>
    <mergeCell ref="BB1170:BD1170"/>
    <mergeCell ref="AD97:AF98"/>
    <mergeCell ref="Z97:AC98"/>
    <mergeCell ref="Z96:AC96"/>
    <mergeCell ref="AG52:AL53"/>
    <mergeCell ref="Z52:AE53"/>
    <mergeCell ref="Z51:AE51"/>
    <mergeCell ref="BB48:BG51"/>
    <mergeCell ref="AU48:AZ51"/>
  </mergeCells>
  <dataValidations disablePrompts="1" count="2">
    <dataValidation type="list" allowBlank="1" showInputMessage="1" showErrorMessage="1" sqref="JO52:JP53 TK52:TL53 ADG52:ADH53 ANC52:AND53 AWY52:AWZ53 BGU52:BGV53 BQQ52:BQR53 CAM52:CAN53 CKI52:CKJ53 CUE52:CUF53 DEA52:DEB53 DNW52:DNX53 DXS52:DXT53 EHO52:EHP53 ERK52:ERL53 FBG52:FBH53 FLC52:FLD53 FUY52:FUZ53 GEU52:GEV53 GOQ52:GOR53 GYM52:GYN53 HII52:HIJ53 HSE52:HSF53 ICA52:ICB53 ILW52:ILX53 IVS52:IVT53 JFO52:JFP53 JPK52:JPL53 JZG52:JZH53 KJC52:KJD53 KSY52:KSZ53 LCU52:LCV53 LMQ52:LMR53 LWM52:LWN53 MGI52:MGJ53 MQE52:MQF53 NAA52:NAB53 NJW52:NJX53 NTS52:NTT53 ODO52:ODP53 ONK52:ONL53 OXG52:OXH53 PHC52:PHD53 PQY52:PQZ53 QAU52:QAV53 QKQ52:QKR53 QUM52:QUN53 REI52:REJ53 ROE52:ROF53 RYA52:RYB53 SHW52:SHX53 SRS52:SRT53 TBO52:TBP53 TLK52:TLL53 TVG52:TVH53 UFC52:UFD53 UOY52:UOZ53 UYU52:UYV53 VIQ52:VIR53 VSM52:VSN53 WCI52:WCJ53 WME52:WMF53 WWA52:WWB53 JO65085:JP65086 TK65085:TL65086 ADG65085:ADH65086 ANC65085:AND65086 AWY65085:AWZ65086 BGU65085:BGV65086 BQQ65085:BQR65086 CAM65085:CAN65086 CKI65085:CKJ65086 CUE65085:CUF65086 DEA65085:DEB65086 DNW65085:DNX65086 DXS65085:DXT65086 EHO65085:EHP65086 ERK65085:ERL65086 FBG65085:FBH65086 FLC65085:FLD65086 FUY65085:FUZ65086 GEU65085:GEV65086 GOQ65085:GOR65086 GYM65085:GYN65086 HII65085:HIJ65086 HSE65085:HSF65086 ICA65085:ICB65086 ILW65085:ILX65086 IVS65085:IVT65086 JFO65085:JFP65086 JPK65085:JPL65086 JZG65085:JZH65086 KJC65085:KJD65086 KSY65085:KSZ65086 LCU65085:LCV65086 LMQ65085:LMR65086 LWM65085:LWN65086 MGI65085:MGJ65086 MQE65085:MQF65086 NAA65085:NAB65086 NJW65085:NJX65086 NTS65085:NTT65086 ODO65085:ODP65086 ONK65085:ONL65086 OXG65085:OXH65086 PHC65085:PHD65086 PQY65085:PQZ65086 QAU65085:QAV65086 QKQ65085:QKR65086 QUM65085:QUN65086 REI65085:REJ65086 ROE65085:ROF65086 RYA65085:RYB65086 SHW65085:SHX65086 SRS65085:SRT65086 TBO65085:TBP65086 TLK65085:TLL65086 TVG65085:TVH65086 UFC65085:UFD65086 UOY65085:UOZ65086 UYU65085:UYV65086 VIQ65085:VIR65086 VSM65085:VSN65086 WCI65085:WCJ65086 WME65085:WMF65086 WWA65085:WWB65086 JO130621:JP130622 TK130621:TL130622 ADG130621:ADH130622 ANC130621:AND130622 AWY130621:AWZ130622 BGU130621:BGV130622 BQQ130621:BQR130622 CAM130621:CAN130622 CKI130621:CKJ130622 CUE130621:CUF130622 DEA130621:DEB130622 DNW130621:DNX130622 DXS130621:DXT130622 EHO130621:EHP130622 ERK130621:ERL130622 FBG130621:FBH130622 FLC130621:FLD130622 FUY130621:FUZ130622 GEU130621:GEV130622 GOQ130621:GOR130622 GYM130621:GYN130622 HII130621:HIJ130622 HSE130621:HSF130622 ICA130621:ICB130622 ILW130621:ILX130622 IVS130621:IVT130622 JFO130621:JFP130622 JPK130621:JPL130622 JZG130621:JZH130622 KJC130621:KJD130622 KSY130621:KSZ130622 LCU130621:LCV130622 LMQ130621:LMR130622 LWM130621:LWN130622 MGI130621:MGJ130622 MQE130621:MQF130622 NAA130621:NAB130622 NJW130621:NJX130622 NTS130621:NTT130622 ODO130621:ODP130622 ONK130621:ONL130622 OXG130621:OXH130622 PHC130621:PHD130622 PQY130621:PQZ130622 QAU130621:QAV130622 QKQ130621:QKR130622 QUM130621:QUN130622 REI130621:REJ130622 ROE130621:ROF130622 RYA130621:RYB130622 SHW130621:SHX130622 SRS130621:SRT130622 TBO130621:TBP130622 TLK130621:TLL130622 TVG130621:TVH130622 UFC130621:UFD130622 UOY130621:UOZ130622 UYU130621:UYV130622 VIQ130621:VIR130622 VSM130621:VSN130622 WCI130621:WCJ130622 WME130621:WMF130622 WWA130621:WWB130622 JO196157:JP196158 TK196157:TL196158 ADG196157:ADH196158 ANC196157:AND196158 AWY196157:AWZ196158 BGU196157:BGV196158 BQQ196157:BQR196158 CAM196157:CAN196158 CKI196157:CKJ196158 CUE196157:CUF196158 DEA196157:DEB196158 DNW196157:DNX196158 DXS196157:DXT196158 EHO196157:EHP196158 ERK196157:ERL196158 FBG196157:FBH196158 FLC196157:FLD196158 FUY196157:FUZ196158 GEU196157:GEV196158 GOQ196157:GOR196158 GYM196157:GYN196158 HII196157:HIJ196158 HSE196157:HSF196158 ICA196157:ICB196158 ILW196157:ILX196158 IVS196157:IVT196158 JFO196157:JFP196158 JPK196157:JPL196158 JZG196157:JZH196158 KJC196157:KJD196158 KSY196157:KSZ196158 LCU196157:LCV196158 LMQ196157:LMR196158 LWM196157:LWN196158 MGI196157:MGJ196158 MQE196157:MQF196158 NAA196157:NAB196158 NJW196157:NJX196158 NTS196157:NTT196158 ODO196157:ODP196158 ONK196157:ONL196158 OXG196157:OXH196158 PHC196157:PHD196158 PQY196157:PQZ196158 QAU196157:QAV196158 QKQ196157:QKR196158 QUM196157:QUN196158 REI196157:REJ196158 ROE196157:ROF196158 RYA196157:RYB196158 SHW196157:SHX196158 SRS196157:SRT196158 TBO196157:TBP196158 TLK196157:TLL196158 TVG196157:TVH196158 UFC196157:UFD196158 UOY196157:UOZ196158 UYU196157:UYV196158 VIQ196157:VIR196158 VSM196157:VSN196158 WCI196157:WCJ196158 WME196157:WMF196158 WWA196157:WWB196158 JO261693:JP261694 TK261693:TL261694 ADG261693:ADH261694 ANC261693:AND261694 AWY261693:AWZ261694 BGU261693:BGV261694 BQQ261693:BQR261694 CAM261693:CAN261694 CKI261693:CKJ261694 CUE261693:CUF261694 DEA261693:DEB261694 DNW261693:DNX261694 DXS261693:DXT261694 EHO261693:EHP261694 ERK261693:ERL261694 FBG261693:FBH261694 FLC261693:FLD261694 FUY261693:FUZ261694 GEU261693:GEV261694 GOQ261693:GOR261694 GYM261693:GYN261694 HII261693:HIJ261694 HSE261693:HSF261694 ICA261693:ICB261694 ILW261693:ILX261694 IVS261693:IVT261694 JFO261693:JFP261694 JPK261693:JPL261694 JZG261693:JZH261694 KJC261693:KJD261694 KSY261693:KSZ261694 LCU261693:LCV261694 LMQ261693:LMR261694 LWM261693:LWN261694 MGI261693:MGJ261694 MQE261693:MQF261694 NAA261693:NAB261694 NJW261693:NJX261694 NTS261693:NTT261694 ODO261693:ODP261694 ONK261693:ONL261694 OXG261693:OXH261694 PHC261693:PHD261694 PQY261693:PQZ261694 QAU261693:QAV261694 QKQ261693:QKR261694 QUM261693:QUN261694 REI261693:REJ261694 ROE261693:ROF261694 RYA261693:RYB261694 SHW261693:SHX261694 SRS261693:SRT261694 TBO261693:TBP261694 TLK261693:TLL261694 TVG261693:TVH261694 UFC261693:UFD261694 UOY261693:UOZ261694 UYU261693:UYV261694 VIQ261693:VIR261694 VSM261693:VSN261694 WCI261693:WCJ261694 WME261693:WMF261694 WWA261693:WWB261694 JO327229:JP327230 TK327229:TL327230 ADG327229:ADH327230 ANC327229:AND327230 AWY327229:AWZ327230 BGU327229:BGV327230 BQQ327229:BQR327230 CAM327229:CAN327230 CKI327229:CKJ327230 CUE327229:CUF327230 DEA327229:DEB327230 DNW327229:DNX327230 DXS327229:DXT327230 EHO327229:EHP327230 ERK327229:ERL327230 FBG327229:FBH327230 FLC327229:FLD327230 FUY327229:FUZ327230 GEU327229:GEV327230 GOQ327229:GOR327230 GYM327229:GYN327230 HII327229:HIJ327230 HSE327229:HSF327230 ICA327229:ICB327230 ILW327229:ILX327230 IVS327229:IVT327230 JFO327229:JFP327230 JPK327229:JPL327230 JZG327229:JZH327230 KJC327229:KJD327230 KSY327229:KSZ327230 LCU327229:LCV327230 LMQ327229:LMR327230 LWM327229:LWN327230 MGI327229:MGJ327230 MQE327229:MQF327230 NAA327229:NAB327230 NJW327229:NJX327230 NTS327229:NTT327230 ODO327229:ODP327230 ONK327229:ONL327230 OXG327229:OXH327230 PHC327229:PHD327230 PQY327229:PQZ327230 QAU327229:QAV327230 QKQ327229:QKR327230 QUM327229:QUN327230 REI327229:REJ327230 ROE327229:ROF327230 RYA327229:RYB327230 SHW327229:SHX327230 SRS327229:SRT327230 TBO327229:TBP327230 TLK327229:TLL327230 TVG327229:TVH327230 UFC327229:UFD327230 UOY327229:UOZ327230 UYU327229:UYV327230 VIQ327229:VIR327230 VSM327229:VSN327230 WCI327229:WCJ327230 WME327229:WMF327230 WWA327229:WWB327230 JO392765:JP392766 TK392765:TL392766 ADG392765:ADH392766 ANC392765:AND392766 AWY392765:AWZ392766 BGU392765:BGV392766 BQQ392765:BQR392766 CAM392765:CAN392766 CKI392765:CKJ392766 CUE392765:CUF392766 DEA392765:DEB392766 DNW392765:DNX392766 DXS392765:DXT392766 EHO392765:EHP392766 ERK392765:ERL392766 FBG392765:FBH392766 FLC392765:FLD392766 FUY392765:FUZ392766 GEU392765:GEV392766 GOQ392765:GOR392766 GYM392765:GYN392766 HII392765:HIJ392766 HSE392765:HSF392766 ICA392765:ICB392766 ILW392765:ILX392766 IVS392765:IVT392766 JFO392765:JFP392766 JPK392765:JPL392766 JZG392765:JZH392766 KJC392765:KJD392766 KSY392765:KSZ392766 LCU392765:LCV392766 LMQ392765:LMR392766 LWM392765:LWN392766 MGI392765:MGJ392766 MQE392765:MQF392766 NAA392765:NAB392766 NJW392765:NJX392766 NTS392765:NTT392766 ODO392765:ODP392766 ONK392765:ONL392766 OXG392765:OXH392766 PHC392765:PHD392766 PQY392765:PQZ392766 QAU392765:QAV392766 QKQ392765:QKR392766 QUM392765:QUN392766 REI392765:REJ392766 ROE392765:ROF392766 RYA392765:RYB392766 SHW392765:SHX392766 SRS392765:SRT392766 TBO392765:TBP392766 TLK392765:TLL392766 TVG392765:TVH392766 UFC392765:UFD392766 UOY392765:UOZ392766 UYU392765:UYV392766 VIQ392765:VIR392766 VSM392765:VSN392766 WCI392765:WCJ392766 WME392765:WMF392766 WWA392765:WWB392766 JO458301:JP458302 TK458301:TL458302 ADG458301:ADH458302 ANC458301:AND458302 AWY458301:AWZ458302 BGU458301:BGV458302 BQQ458301:BQR458302 CAM458301:CAN458302 CKI458301:CKJ458302 CUE458301:CUF458302 DEA458301:DEB458302 DNW458301:DNX458302 DXS458301:DXT458302 EHO458301:EHP458302 ERK458301:ERL458302 FBG458301:FBH458302 FLC458301:FLD458302 FUY458301:FUZ458302 GEU458301:GEV458302 GOQ458301:GOR458302 GYM458301:GYN458302 HII458301:HIJ458302 HSE458301:HSF458302 ICA458301:ICB458302 ILW458301:ILX458302 IVS458301:IVT458302 JFO458301:JFP458302 JPK458301:JPL458302 JZG458301:JZH458302 KJC458301:KJD458302 KSY458301:KSZ458302 LCU458301:LCV458302 LMQ458301:LMR458302 LWM458301:LWN458302 MGI458301:MGJ458302 MQE458301:MQF458302 NAA458301:NAB458302 NJW458301:NJX458302 NTS458301:NTT458302 ODO458301:ODP458302 ONK458301:ONL458302 OXG458301:OXH458302 PHC458301:PHD458302 PQY458301:PQZ458302 QAU458301:QAV458302 QKQ458301:QKR458302 QUM458301:QUN458302 REI458301:REJ458302 ROE458301:ROF458302 RYA458301:RYB458302 SHW458301:SHX458302 SRS458301:SRT458302 TBO458301:TBP458302 TLK458301:TLL458302 TVG458301:TVH458302 UFC458301:UFD458302 UOY458301:UOZ458302 UYU458301:UYV458302 VIQ458301:VIR458302 VSM458301:VSN458302 WCI458301:WCJ458302 WME458301:WMF458302 WWA458301:WWB458302 JO523837:JP523838 TK523837:TL523838 ADG523837:ADH523838 ANC523837:AND523838 AWY523837:AWZ523838 BGU523837:BGV523838 BQQ523837:BQR523838 CAM523837:CAN523838 CKI523837:CKJ523838 CUE523837:CUF523838 DEA523837:DEB523838 DNW523837:DNX523838 DXS523837:DXT523838 EHO523837:EHP523838 ERK523837:ERL523838 FBG523837:FBH523838 FLC523837:FLD523838 FUY523837:FUZ523838 GEU523837:GEV523838 GOQ523837:GOR523838 GYM523837:GYN523838 HII523837:HIJ523838 HSE523837:HSF523838 ICA523837:ICB523838 ILW523837:ILX523838 IVS523837:IVT523838 JFO523837:JFP523838 JPK523837:JPL523838 JZG523837:JZH523838 KJC523837:KJD523838 KSY523837:KSZ523838 LCU523837:LCV523838 LMQ523837:LMR523838 LWM523837:LWN523838 MGI523837:MGJ523838 MQE523837:MQF523838 NAA523837:NAB523838 NJW523837:NJX523838 NTS523837:NTT523838 ODO523837:ODP523838 ONK523837:ONL523838 OXG523837:OXH523838 PHC523837:PHD523838 PQY523837:PQZ523838 QAU523837:QAV523838 QKQ523837:QKR523838 QUM523837:QUN523838 REI523837:REJ523838 ROE523837:ROF523838 RYA523837:RYB523838 SHW523837:SHX523838 SRS523837:SRT523838 TBO523837:TBP523838 TLK523837:TLL523838 TVG523837:TVH523838 UFC523837:UFD523838 UOY523837:UOZ523838 UYU523837:UYV523838 VIQ523837:VIR523838 VSM523837:VSN523838 WCI523837:WCJ523838 WME523837:WMF523838 WWA523837:WWB523838 JO589373:JP589374 TK589373:TL589374 ADG589373:ADH589374 ANC589373:AND589374 AWY589373:AWZ589374 BGU589373:BGV589374 BQQ589373:BQR589374 CAM589373:CAN589374 CKI589373:CKJ589374 CUE589373:CUF589374 DEA589373:DEB589374 DNW589373:DNX589374 DXS589373:DXT589374 EHO589373:EHP589374 ERK589373:ERL589374 FBG589373:FBH589374 FLC589373:FLD589374 FUY589373:FUZ589374 GEU589373:GEV589374 GOQ589373:GOR589374 GYM589373:GYN589374 HII589373:HIJ589374 HSE589373:HSF589374 ICA589373:ICB589374 ILW589373:ILX589374 IVS589373:IVT589374 JFO589373:JFP589374 JPK589373:JPL589374 JZG589373:JZH589374 KJC589373:KJD589374 KSY589373:KSZ589374 LCU589373:LCV589374 LMQ589373:LMR589374 LWM589373:LWN589374 MGI589373:MGJ589374 MQE589373:MQF589374 NAA589373:NAB589374 NJW589373:NJX589374 NTS589373:NTT589374 ODO589373:ODP589374 ONK589373:ONL589374 OXG589373:OXH589374 PHC589373:PHD589374 PQY589373:PQZ589374 QAU589373:QAV589374 QKQ589373:QKR589374 QUM589373:QUN589374 REI589373:REJ589374 ROE589373:ROF589374 RYA589373:RYB589374 SHW589373:SHX589374 SRS589373:SRT589374 TBO589373:TBP589374 TLK589373:TLL589374 TVG589373:TVH589374 UFC589373:UFD589374 UOY589373:UOZ589374 UYU589373:UYV589374 VIQ589373:VIR589374 VSM589373:VSN589374 WCI589373:WCJ589374 WME589373:WMF589374 WWA589373:WWB589374 JO654909:JP654910 TK654909:TL654910 ADG654909:ADH654910 ANC654909:AND654910 AWY654909:AWZ654910 BGU654909:BGV654910 BQQ654909:BQR654910 CAM654909:CAN654910 CKI654909:CKJ654910 CUE654909:CUF654910 DEA654909:DEB654910 DNW654909:DNX654910 DXS654909:DXT654910 EHO654909:EHP654910 ERK654909:ERL654910 FBG654909:FBH654910 FLC654909:FLD654910 FUY654909:FUZ654910 GEU654909:GEV654910 GOQ654909:GOR654910 GYM654909:GYN654910 HII654909:HIJ654910 HSE654909:HSF654910 ICA654909:ICB654910 ILW654909:ILX654910 IVS654909:IVT654910 JFO654909:JFP654910 JPK654909:JPL654910 JZG654909:JZH654910 KJC654909:KJD654910 KSY654909:KSZ654910 LCU654909:LCV654910 LMQ654909:LMR654910 LWM654909:LWN654910 MGI654909:MGJ654910 MQE654909:MQF654910 NAA654909:NAB654910 NJW654909:NJX654910 NTS654909:NTT654910 ODO654909:ODP654910 ONK654909:ONL654910 OXG654909:OXH654910 PHC654909:PHD654910 PQY654909:PQZ654910 QAU654909:QAV654910 QKQ654909:QKR654910 QUM654909:QUN654910 REI654909:REJ654910 ROE654909:ROF654910 RYA654909:RYB654910 SHW654909:SHX654910 SRS654909:SRT654910 TBO654909:TBP654910 TLK654909:TLL654910 TVG654909:TVH654910 UFC654909:UFD654910 UOY654909:UOZ654910 UYU654909:UYV654910 VIQ654909:VIR654910 VSM654909:VSN654910 WCI654909:WCJ654910 WME654909:WMF654910 WWA654909:WWB654910 JO720445:JP720446 TK720445:TL720446 ADG720445:ADH720446 ANC720445:AND720446 AWY720445:AWZ720446 BGU720445:BGV720446 BQQ720445:BQR720446 CAM720445:CAN720446 CKI720445:CKJ720446 CUE720445:CUF720446 DEA720445:DEB720446 DNW720445:DNX720446 DXS720445:DXT720446 EHO720445:EHP720446 ERK720445:ERL720446 FBG720445:FBH720446 FLC720445:FLD720446 FUY720445:FUZ720446 GEU720445:GEV720446 GOQ720445:GOR720446 GYM720445:GYN720446 HII720445:HIJ720446 HSE720445:HSF720446 ICA720445:ICB720446 ILW720445:ILX720446 IVS720445:IVT720446 JFO720445:JFP720446 JPK720445:JPL720446 JZG720445:JZH720446 KJC720445:KJD720446 KSY720445:KSZ720446 LCU720445:LCV720446 LMQ720445:LMR720446 LWM720445:LWN720446 MGI720445:MGJ720446 MQE720445:MQF720446 NAA720445:NAB720446 NJW720445:NJX720446 NTS720445:NTT720446 ODO720445:ODP720446 ONK720445:ONL720446 OXG720445:OXH720446 PHC720445:PHD720446 PQY720445:PQZ720446 QAU720445:QAV720446 QKQ720445:QKR720446 QUM720445:QUN720446 REI720445:REJ720446 ROE720445:ROF720446 RYA720445:RYB720446 SHW720445:SHX720446 SRS720445:SRT720446 TBO720445:TBP720446 TLK720445:TLL720446 TVG720445:TVH720446 UFC720445:UFD720446 UOY720445:UOZ720446 UYU720445:UYV720446 VIQ720445:VIR720446 VSM720445:VSN720446 WCI720445:WCJ720446 WME720445:WMF720446 WWA720445:WWB720446 JO785981:JP785982 TK785981:TL785982 ADG785981:ADH785982 ANC785981:AND785982 AWY785981:AWZ785982 BGU785981:BGV785982 BQQ785981:BQR785982 CAM785981:CAN785982 CKI785981:CKJ785982 CUE785981:CUF785982 DEA785981:DEB785982 DNW785981:DNX785982 DXS785981:DXT785982 EHO785981:EHP785982 ERK785981:ERL785982 FBG785981:FBH785982 FLC785981:FLD785982 FUY785981:FUZ785982 GEU785981:GEV785982 GOQ785981:GOR785982 GYM785981:GYN785982 HII785981:HIJ785982 HSE785981:HSF785982 ICA785981:ICB785982 ILW785981:ILX785982 IVS785981:IVT785982 JFO785981:JFP785982 JPK785981:JPL785982 JZG785981:JZH785982 KJC785981:KJD785982 KSY785981:KSZ785982 LCU785981:LCV785982 LMQ785981:LMR785982 LWM785981:LWN785982 MGI785981:MGJ785982 MQE785981:MQF785982 NAA785981:NAB785982 NJW785981:NJX785982 NTS785981:NTT785982 ODO785981:ODP785982 ONK785981:ONL785982 OXG785981:OXH785982 PHC785981:PHD785982 PQY785981:PQZ785982 QAU785981:QAV785982 QKQ785981:QKR785982 QUM785981:QUN785982 REI785981:REJ785982 ROE785981:ROF785982 RYA785981:RYB785982 SHW785981:SHX785982 SRS785981:SRT785982 TBO785981:TBP785982 TLK785981:TLL785982 TVG785981:TVH785982 UFC785981:UFD785982 UOY785981:UOZ785982 UYU785981:UYV785982 VIQ785981:VIR785982 VSM785981:VSN785982 WCI785981:WCJ785982 WME785981:WMF785982 WWA785981:WWB785982 JO851517:JP851518 TK851517:TL851518 ADG851517:ADH851518 ANC851517:AND851518 AWY851517:AWZ851518 BGU851517:BGV851518 BQQ851517:BQR851518 CAM851517:CAN851518 CKI851517:CKJ851518 CUE851517:CUF851518 DEA851517:DEB851518 DNW851517:DNX851518 DXS851517:DXT851518 EHO851517:EHP851518 ERK851517:ERL851518 FBG851517:FBH851518 FLC851517:FLD851518 FUY851517:FUZ851518 GEU851517:GEV851518 GOQ851517:GOR851518 GYM851517:GYN851518 HII851517:HIJ851518 HSE851517:HSF851518 ICA851517:ICB851518 ILW851517:ILX851518 IVS851517:IVT851518 JFO851517:JFP851518 JPK851517:JPL851518 JZG851517:JZH851518 KJC851517:KJD851518 KSY851517:KSZ851518 LCU851517:LCV851518 LMQ851517:LMR851518 LWM851517:LWN851518 MGI851517:MGJ851518 MQE851517:MQF851518 NAA851517:NAB851518 NJW851517:NJX851518 NTS851517:NTT851518 ODO851517:ODP851518 ONK851517:ONL851518 OXG851517:OXH851518 PHC851517:PHD851518 PQY851517:PQZ851518 QAU851517:QAV851518 QKQ851517:QKR851518 QUM851517:QUN851518 REI851517:REJ851518 ROE851517:ROF851518 RYA851517:RYB851518 SHW851517:SHX851518 SRS851517:SRT851518 TBO851517:TBP851518 TLK851517:TLL851518 TVG851517:TVH851518 UFC851517:UFD851518 UOY851517:UOZ851518 UYU851517:UYV851518 VIQ851517:VIR851518 VSM851517:VSN851518 WCI851517:WCJ851518 WME851517:WMF851518 WWA851517:WWB851518 JO917053:JP917054 TK917053:TL917054 ADG917053:ADH917054 ANC917053:AND917054 AWY917053:AWZ917054 BGU917053:BGV917054 BQQ917053:BQR917054 CAM917053:CAN917054 CKI917053:CKJ917054 CUE917053:CUF917054 DEA917053:DEB917054 DNW917053:DNX917054 DXS917053:DXT917054 EHO917053:EHP917054 ERK917053:ERL917054 FBG917053:FBH917054 FLC917053:FLD917054 FUY917053:FUZ917054 GEU917053:GEV917054 GOQ917053:GOR917054 GYM917053:GYN917054 HII917053:HIJ917054 HSE917053:HSF917054 ICA917053:ICB917054 ILW917053:ILX917054 IVS917053:IVT917054 JFO917053:JFP917054 JPK917053:JPL917054 JZG917053:JZH917054 KJC917053:KJD917054 KSY917053:KSZ917054 LCU917053:LCV917054 LMQ917053:LMR917054 LWM917053:LWN917054 MGI917053:MGJ917054 MQE917053:MQF917054 NAA917053:NAB917054 NJW917053:NJX917054 NTS917053:NTT917054 ODO917053:ODP917054 ONK917053:ONL917054 OXG917053:OXH917054 PHC917053:PHD917054 PQY917053:PQZ917054 QAU917053:QAV917054 QKQ917053:QKR917054 QUM917053:QUN917054 REI917053:REJ917054 ROE917053:ROF917054 RYA917053:RYB917054 SHW917053:SHX917054 SRS917053:SRT917054 TBO917053:TBP917054 TLK917053:TLL917054 TVG917053:TVH917054 UFC917053:UFD917054 UOY917053:UOZ917054 UYU917053:UYV917054 VIQ917053:VIR917054 VSM917053:VSN917054 WCI917053:WCJ917054 WME917053:WMF917054 WWA917053:WWB917054 JO982589:JP982590 TK982589:TL982590 ADG982589:ADH982590 ANC982589:AND982590 AWY982589:AWZ982590 BGU982589:BGV982590 BQQ982589:BQR982590 CAM982589:CAN982590 CKI982589:CKJ982590 CUE982589:CUF982590 DEA982589:DEB982590 DNW982589:DNX982590 DXS982589:DXT982590 EHO982589:EHP982590 ERK982589:ERL982590 FBG982589:FBH982590 FLC982589:FLD982590 FUY982589:FUZ982590 GEU982589:GEV982590 GOQ982589:GOR982590 GYM982589:GYN982590 HII982589:HIJ982590 HSE982589:HSF982590 ICA982589:ICB982590 ILW982589:ILX982590 IVS982589:IVT982590 JFO982589:JFP982590 JPK982589:JPL982590 JZG982589:JZH982590 KJC982589:KJD982590 KSY982589:KSZ982590 LCU982589:LCV982590 LMQ982589:LMR982590 LWM982589:LWN982590 MGI982589:MGJ982590 MQE982589:MQF982590 NAA982589:NAB982590 NJW982589:NJX982590 NTS982589:NTT982590 ODO982589:ODP982590 ONK982589:ONL982590 OXG982589:OXH982590 PHC982589:PHD982590 PQY982589:PQZ982590 QAU982589:QAV982590 QKQ982589:QKR982590 QUM982589:QUN982590 REI982589:REJ982590 ROE982589:ROF982590 RYA982589:RYB982590 SHW982589:SHX982590 SRS982589:SRT982590 TBO982589:TBP982590 TLK982589:TLL982590 TVG982589:TVH982590 UFC982589:UFD982590 UOY982589:UOZ982590 UYU982589:UYV982590 VIQ982589:VIR982590 VSM982589:VSN982590 WCI982589:WCJ982590 WME982589:WMF982590 WWA982589:WWB982590">
      <formula1>"I,II,III,IV"</formula1>
    </dataValidation>
    <dataValidation type="list" allowBlank="1" showInputMessage="1" showErrorMessage="1" sqref="JT5:JU8 WWC982615:WWD982615 WMG982615:WMH982615 WCK982615:WCL982615 VSO982615:VSP982615 VIS982615:VIT982615 UYW982615:UYX982615 UPA982615:UPB982615 UFE982615:UFF982615 TVI982615:TVJ982615 TLM982615:TLN982615 TBQ982615:TBR982615 SRU982615:SRV982615 SHY982615:SHZ982615 RYC982615:RYD982615 ROG982615:ROH982615 REK982615:REL982615 QUO982615:QUP982615 QKS982615:QKT982615 QAW982615:QAX982615 PRA982615:PRB982615 PHE982615:PHF982615 OXI982615:OXJ982615 ONM982615:ONN982615 ODQ982615:ODR982615 NTU982615:NTV982615 NJY982615:NJZ982615 NAC982615:NAD982615 MQG982615:MQH982615 MGK982615:MGL982615 LWO982615:LWP982615 LMS982615:LMT982615 LCW982615:LCX982615 KTA982615:KTB982615 KJE982615:KJF982615 JZI982615:JZJ982615 JPM982615:JPN982615 JFQ982615:JFR982615 IVU982615:IVV982615 ILY982615:ILZ982615 ICC982615:ICD982615 HSG982615:HSH982615 HIK982615:HIL982615 GYO982615:GYP982615 GOS982615:GOT982615 GEW982615:GEX982615 FVA982615:FVB982615 FLE982615:FLF982615 FBI982615:FBJ982615 ERM982615:ERN982615 EHQ982615:EHR982615 DXU982615:DXV982615 DNY982615:DNZ982615 DEC982615:DED982615 CUG982615:CUH982615 CKK982615:CKL982615 CAO982615:CAP982615 BQS982615:BQT982615 BGW982615:BGX982615 AXA982615:AXB982615 ANE982615:ANF982615 ADI982615:ADJ982615 TM982615:TN982615 JQ982615:JR982615 WWF982551:WWG982554 WMJ982551:WMK982554 WCN982551:WCO982554 VSR982551:VSS982554 VIV982551:VIW982554 UYZ982551:UZA982554 UPD982551:UPE982554 UFH982551:UFI982554 TVL982551:TVM982554 TLP982551:TLQ982554 TBT982551:TBU982554 SRX982551:SRY982554 SIB982551:SIC982554 RYF982551:RYG982554 ROJ982551:ROK982554 REN982551:REO982554 QUR982551:QUS982554 QKV982551:QKW982554 QAZ982551:QBA982554 PRD982551:PRE982554 PHH982551:PHI982554 OXL982551:OXM982554 ONP982551:ONQ982554 ODT982551:ODU982554 NTX982551:NTY982554 NKB982551:NKC982554 NAF982551:NAG982554 MQJ982551:MQK982554 MGN982551:MGO982554 LWR982551:LWS982554 LMV982551:LMW982554 LCZ982551:LDA982554 KTD982551:KTE982554 KJH982551:KJI982554 JZL982551:JZM982554 JPP982551:JPQ982554 JFT982551:JFU982554 IVX982551:IVY982554 IMB982551:IMC982554 ICF982551:ICG982554 HSJ982551:HSK982554 HIN982551:HIO982554 GYR982551:GYS982554 GOV982551:GOW982554 GEZ982551:GFA982554 FVD982551:FVE982554 FLH982551:FLI982554 FBL982551:FBM982554 ERP982551:ERQ982554 EHT982551:EHU982554 DXX982551:DXY982554 DOB982551:DOC982554 DEF982551:DEG982554 CUJ982551:CUK982554 CKN982551:CKO982554 CAR982551:CAS982554 BQV982551:BQW982554 BGZ982551:BHA982554 AXD982551:AXE982554 ANH982551:ANI982554 ADL982551:ADM982554 TP982551:TQ982554 JT982551:JU982554 WWC917079:WWD917079 WMG917079:WMH917079 WCK917079:WCL917079 VSO917079:VSP917079 VIS917079:VIT917079 UYW917079:UYX917079 UPA917079:UPB917079 UFE917079:UFF917079 TVI917079:TVJ917079 TLM917079:TLN917079 TBQ917079:TBR917079 SRU917079:SRV917079 SHY917079:SHZ917079 RYC917079:RYD917079 ROG917079:ROH917079 REK917079:REL917079 QUO917079:QUP917079 QKS917079:QKT917079 QAW917079:QAX917079 PRA917079:PRB917079 PHE917079:PHF917079 OXI917079:OXJ917079 ONM917079:ONN917079 ODQ917079:ODR917079 NTU917079:NTV917079 NJY917079:NJZ917079 NAC917079:NAD917079 MQG917079:MQH917079 MGK917079:MGL917079 LWO917079:LWP917079 LMS917079:LMT917079 LCW917079:LCX917079 KTA917079:KTB917079 KJE917079:KJF917079 JZI917079:JZJ917079 JPM917079:JPN917079 JFQ917079:JFR917079 IVU917079:IVV917079 ILY917079:ILZ917079 ICC917079:ICD917079 HSG917079:HSH917079 HIK917079:HIL917079 GYO917079:GYP917079 GOS917079:GOT917079 GEW917079:GEX917079 FVA917079:FVB917079 FLE917079:FLF917079 FBI917079:FBJ917079 ERM917079:ERN917079 EHQ917079:EHR917079 DXU917079:DXV917079 DNY917079:DNZ917079 DEC917079:DED917079 CUG917079:CUH917079 CKK917079:CKL917079 CAO917079:CAP917079 BQS917079:BQT917079 BGW917079:BGX917079 AXA917079:AXB917079 ANE917079:ANF917079 ADI917079:ADJ917079 TM917079:TN917079 JQ917079:JR917079 WWF917015:WWG917018 WMJ917015:WMK917018 WCN917015:WCO917018 VSR917015:VSS917018 VIV917015:VIW917018 UYZ917015:UZA917018 UPD917015:UPE917018 UFH917015:UFI917018 TVL917015:TVM917018 TLP917015:TLQ917018 TBT917015:TBU917018 SRX917015:SRY917018 SIB917015:SIC917018 RYF917015:RYG917018 ROJ917015:ROK917018 REN917015:REO917018 QUR917015:QUS917018 QKV917015:QKW917018 QAZ917015:QBA917018 PRD917015:PRE917018 PHH917015:PHI917018 OXL917015:OXM917018 ONP917015:ONQ917018 ODT917015:ODU917018 NTX917015:NTY917018 NKB917015:NKC917018 NAF917015:NAG917018 MQJ917015:MQK917018 MGN917015:MGO917018 LWR917015:LWS917018 LMV917015:LMW917018 LCZ917015:LDA917018 KTD917015:KTE917018 KJH917015:KJI917018 JZL917015:JZM917018 JPP917015:JPQ917018 JFT917015:JFU917018 IVX917015:IVY917018 IMB917015:IMC917018 ICF917015:ICG917018 HSJ917015:HSK917018 HIN917015:HIO917018 GYR917015:GYS917018 GOV917015:GOW917018 GEZ917015:GFA917018 FVD917015:FVE917018 FLH917015:FLI917018 FBL917015:FBM917018 ERP917015:ERQ917018 EHT917015:EHU917018 DXX917015:DXY917018 DOB917015:DOC917018 DEF917015:DEG917018 CUJ917015:CUK917018 CKN917015:CKO917018 CAR917015:CAS917018 BQV917015:BQW917018 BGZ917015:BHA917018 AXD917015:AXE917018 ANH917015:ANI917018 ADL917015:ADM917018 TP917015:TQ917018 JT917015:JU917018 WWC851543:WWD851543 WMG851543:WMH851543 WCK851543:WCL851543 VSO851543:VSP851543 VIS851543:VIT851543 UYW851543:UYX851543 UPA851543:UPB851543 UFE851543:UFF851543 TVI851543:TVJ851543 TLM851543:TLN851543 TBQ851543:TBR851543 SRU851543:SRV851543 SHY851543:SHZ851543 RYC851543:RYD851543 ROG851543:ROH851543 REK851543:REL851543 QUO851543:QUP851543 QKS851543:QKT851543 QAW851543:QAX851543 PRA851543:PRB851543 PHE851543:PHF851543 OXI851543:OXJ851543 ONM851543:ONN851543 ODQ851543:ODR851543 NTU851543:NTV851543 NJY851543:NJZ851543 NAC851543:NAD851543 MQG851543:MQH851543 MGK851543:MGL851543 LWO851543:LWP851543 LMS851543:LMT851543 LCW851543:LCX851543 KTA851543:KTB851543 KJE851543:KJF851543 JZI851543:JZJ851543 JPM851543:JPN851543 JFQ851543:JFR851543 IVU851543:IVV851543 ILY851543:ILZ851543 ICC851543:ICD851543 HSG851543:HSH851543 HIK851543:HIL851543 GYO851543:GYP851543 GOS851543:GOT851543 GEW851543:GEX851543 FVA851543:FVB851543 FLE851543:FLF851543 FBI851543:FBJ851543 ERM851543:ERN851543 EHQ851543:EHR851543 DXU851543:DXV851543 DNY851543:DNZ851543 DEC851543:DED851543 CUG851543:CUH851543 CKK851543:CKL851543 CAO851543:CAP851543 BQS851543:BQT851543 BGW851543:BGX851543 AXA851543:AXB851543 ANE851543:ANF851543 ADI851543:ADJ851543 TM851543:TN851543 JQ851543:JR851543 WWF851479:WWG851482 WMJ851479:WMK851482 WCN851479:WCO851482 VSR851479:VSS851482 VIV851479:VIW851482 UYZ851479:UZA851482 UPD851479:UPE851482 UFH851479:UFI851482 TVL851479:TVM851482 TLP851479:TLQ851482 TBT851479:TBU851482 SRX851479:SRY851482 SIB851479:SIC851482 RYF851479:RYG851482 ROJ851479:ROK851482 REN851479:REO851482 QUR851479:QUS851482 QKV851479:QKW851482 QAZ851479:QBA851482 PRD851479:PRE851482 PHH851479:PHI851482 OXL851479:OXM851482 ONP851479:ONQ851482 ODT851479:ODU851482 NTX851479:NTY851482 NKB851479:NKC851482 NAF851479:NAG851482 MQJ851479:MQK851482 MGN851479:MGO851482 LWR851479:LWS851482 LMV851479:LMW851482 LCZ851479:LDA851482 KTD851479:KTE851482 KJH851479:KJI851482 JZL851479:JZM851482 JPP851479:JPQ851482 JFT851479:JFU851482 IVX851479:IVY851482 IMB851479:IMC851482 ICF851479:ICG851482 HSJ851479:HSK851482 HIN851479:HIO851482 GYR851479:GYS851482 GOV851479:GOW851482 GEZ851479:GFA851482 FVD851479:FVE851482 FLH851479:FLI851482 FBL851479:FBM851482 ERP851479:ERQ851482 EHT851479:EHU851482 DXX851479:DXY851482 DOB851479:DOC851482 DEF851479:DEG851482 CUJ851479:CUK851482 CKN851479:CKO851482 CAR851479:CAS851482 BQV851479:BQW851482 BGZ851479:BHA851482 AXD851479:AXE851482 ANH851479:ANI851482 ADL851479:ADM851482 TP851479:TQ851482 JT851479:JU851482 WWC786007:WWD786007 WMG786007:WMH786007 WCK786007:WCL786007 VSO786007:VSP786007 VIS786007:VIT786007 UYW786007:UYX786007 UPA786007:UPB786007 UFE786007:UFF786007 TVI786007:TVJ786007 TLM786007:TLN786007 TBQ786007:TBR786007 SRU786007:SRV786007 SHY786007:SHZ786007 RYC786007:RYD786007 ROG786007:ROH786007 REK786007:REL786007 QUO786007:QUP786007 QKS786007:QKT786007 QAW786007:QAX786007 PRA786007:PRB786007 PHE786007:PHF786007 OXI786007:OXJ786007 ONM786007:ONN786007 ODQ786007:ODR786007 NTU786007:NTV786007 NJY786007:NJZ786007 NAC786007:NAD786007 MQG786007:MQH786007 MGK786007:MGL786007 LWO786007:LWP786007 LMS786007:LMT786007 LCW786007:LCX786007 KTA786007:KTB786007 KJE786007:KJF786007 JZI786007:JZJ786007 JPM786007:JPN786007 JFQ786007:JFR786007 IVU786007:IVV786007 ILY786007:ILZ786007 ICC786007:ICD786007 HSG786007:HSH786007 HIK786007:HIL786007 GYO786007:GYP786007 GOS786007:GOT786007 GEW786007:GEX786007 FVA786007:FVB786007 FLE786007:FLF786007 FBI786007:FBJ786007 ERM786007:ERN786007 EHQ786007:EHR786007 DXU786007:DXV786007 DNY786007:DNZ786007 DEC786007:DED786007 CUG786007:CUH786007 CKK786007:CKL786007 CAO786007:CAP786007 BQS786007:BQT786007 BGW786007:BGX786007 AXA786007:AXB786007 ANE786007:ANF786007 ADI786007:ADJ786007 TM786007:TN786007 JQ786007:JR786007 WWF785943:WWG785946 WMJ785943:WMK785946 WCN785943:WCO785946 VSR785943:VSS785946 VIV785943:VIW785946 UYZ785943:UZA785946 UPD785943:UPE785946 UFH785943:UFI785946 TVL785943:TVM785946 TLP785943:TLQ785946 TBT785943:TBU785946 SRX785943:SRY785946 SIB785943:SIC785946 RYF785943:RYG785946 ROJ785943:ROK785946 REN785943:REO785946 QUR785943:QUS785946 QKV785943:QKW785946 QAZ785943:QBA785946 PRD785943:PRE785946 PHH785943:PHI785946 OXL785943:OXM785946 ONP785943:ONQ785946 ODT785943:ODU785946 NTX785943:NTY785946 NKB785943:NKC785946 NAF785943:NAG785946 MQJ785943:MQK785946 MGN785943:MGO785946 LWR785943:LWS785946 LMV785943:LMW785946 LCZ785943:LDA785946 KTD785943:KTE785946 KJH785943:KJI785946 JZL785943:JZM785946 JPP785943:JPQ785946 JFT785943:JFU785946 IVX785943:IVY785946 IMB785943:IMC785946 ICF785943:ICG785946 HSJ785943:HSK785946 HIN785943:HIO785946 GYR785943:GYS785946 GOV785943:GOW785946 GEZ785943:GFA785946 FVD785943:FVE785946 FLH785943:FLI785946 FBL785943:FBM785946 ERP785943:ERQ785946 EHT785943:EHU785946 DXX785943:DXY785946 DOB785943:DOC785946 DEF785943:DEG785946 CUJ785943:CUK785946 CKN785943:CKO785946 CAR785943:CAS785946 BQV785943:BQW785946 BGZ785943:BHA785946 AXD785943:AXE785946 ANH785943:ANI785946 ADL785943:ADM785946 TP785943:TQ785946 JT785943:JU785946 WWC720471:WWD720471 WMG720471:WMH720471 WCK720471:WCL720471 VSO720471:VSP720471 VIS720471:VIT720471 UYW720471:UYX720471 UPA720471:UPB720471 UFE720471:UFF720471 TVI720471:TVJ720471 TLM720471:TLN720471 TBQ720471:TBR720471 SRU720471:SRV720471 SHY720471:SHZ720471 RYC720471:RYD720471 ROG720471:ROH720471 REK720471:REL720471 QUO720471:QUP720471 QKS720471:QKT720471 QAW720471:QAX720471 PRA720471:PRB720471 PHE720471:PHF720471 OXI720471:OXJ720471 ONM720471:ONN720471 ODQ720471:ODR720471 NTU720471:NTV720471 NJY720471:NJZ720471 NAC720471:NAD720471 MQG720471:MQH720471 MGK720471:MGL720471 LWO720471:LWP720471 LMS720471:LMT720471 LCW720471:LCX720471 KTA720471:KTB720471 KJE720471:KJF720471 JZI720471:JZJ720471 JPM720471:JPN720471 JFQ720471:JFR720471 IVU720471:IVV720471 ILY720471:ILZ720471 ICC720471:ICD720471 HSG720471:HSH720471 HIK720471:HIL720471 GYO720471:GYP720471 GOS720471:GOT720471 GEW720471:GEX720471 FVA720471:FVB720471 FLE720471:FLF720471 FBI720471:FBJ720471 ERM720471:ERN720471 EHQ720471:EHR720471 DXU720471:DXV720471 DNY720471:DNZ720471 DEC720471:DED720471 CUG720471:CUH720471 CKK720471:CKL720471 CAO720471:CAP720471 BQS720471:BQT720471 BGW720471:BGX720471 AXA720471:AXB720471 ANE720471:ANF720471 ADI720471:ADJ720471 TM720471:TN720471 JQ720471:JR720471 WWF720407:WWG720410 WMJ720407:WMK720410 WCN720407:WCO720410 VSR720407:VSS720410 VIV720407:VIW720410 UYZ720407:UZA720410 UPD720407:UPE720410 UFH720407:UFI720410 TVL720407:TVM720410 TLP720407:TLQ720410 TBT720407:TBU720410 SRX720407:SRY720410 SIB720407:SIC720410 RYF720407:RYG720410 ROJ720407:ROK720410 REN720407:REO720410 QUR720407:QUS720410 QKV720407:QKW720410 QAZ720407:QBA720410 PRD720407:PRE720410 PHH720407:PHI720410 OXL720407:OXM720410 ONP720407:ONQ720410 ODT720407:ODU720410 NTX720407:NTY720410 NKB720407:NKC720410 NAF720407:NAG720410 MQJ720407:MQK720410 MGN720407:MGO720410 LWR720407:LWS720410 LMV720407:LMW720410 LCZ720407:LDA720410 KTD720407:KTE720410 KJH720407:KJI720410 JZL720407:JZM720410 JPP720407:JPQ720410 JFT720407:JFU720410 IVX720407:IVY720410 IMB720407:IMC720410 ICF720407:ICG720410 HSJ720407:HSK720410 HIN720407:HIO720410 GYR720407:GYS720410 GOV720407:GOW720410 GEZ720407:GFA720410 FVD720407:FVE720410 FLH720407:FLI720410 FBL720407:FBM720410 ERP720407:ERQ720410 EHT720407:EHU720410 DXX720407:DXY720410 DOB720407:DOC720410 DEF720407:DEG720410 CUJ720407:CUK720410 CKN720407:CKO720410 CAR720407:CAS720410 BQV720407:BQW720410 BGZ720407:BHA720410 AXD720407:AXE720410 ANH720407:ANI720410 ADL720407:ADM720410 TP720407:TQ720410 JT720407:JU720410 WWC654935:WWD654935 WMG654935:WMH654935 WCK654935:WCL654935 VSO654935:VSP654935 VIS654935:VIT654935 UYW654935:UYX654935 UPA654935:UPB654935 UFE654935:UFF654935 TVI654935:TVJ654935 TLM654935:TLN654935 TBQ654935:TBR654935 SRU654935:SRV654935 SHY654935:SHZ654935 RYC654935:RYD654935 ROG654935:ROH654935 REK654935:REL654935 QUO654935:QUP654935 QKS654935:QKT654935 QAW654935:QAX654935 PRA654935:PRB654935 PHE654935:PHF654935 OXI654935:OXJ654935 ONM654935:ONN654935 ODQ654935:ODR654935 NTU654935:NTV654935 NJY654935:NJZ654935 NAC654935:NAD654935 MQG654935:MQH654935 MGK654935:MGL654935 LWO654935:LWP654935 LMS654935:LMT654935 LCW654935:LCX654935 KTA654935:KTB654935 KJE654935:KJF654935 JZI654935:JZJ654935 JPM654935:JPN654935 JFQ654935:JFR654935 IVU654935:IVV654935 ILY654935:ILZ654935 ICC654935:ICD654935 HSG654935:HSH654935 HIK654935:HIL654935 GYO654935:GYP654935 GOS654935:GOT654935 GEW654935:GEX654935 FVA654935:FVB654935 FLE654935:FLF654935 FBI654935:FBJ654935 ERM654935:ERN654935 EHQ654935:EHR654935 DXU654935:DXV654935 DNY654935:DNZ654935 DEC654935:DED654935 CUG654935:CUH654935 CKK654935:CKL654935 CAO654935:CAP654935 BQS654935:BQT654935 BGW654935:BGX654935 AXA654935:AXB654935 ANE654935:ANF654935 ADI654935:ADJ654935 TM654935:TN654935 JQ654935:JR654935 WWF654871:WWG654874 WMJ654871:WMK654874 WCN654871:WCO654874 VSR654871:VSS654874 VIV654871:VIW654874 UYZ654871:UZA654874 UPD654871:UPE654874 UFH654871:UFI654874 TVL654871:TVM654874 TLP654871:TLQ654874 TBT654871:TBU654874 SRX654871:SRY654874 SIB654871:SIC654874 RYF654871:RYG654874 ROJ654871:ROK654874 REN654871:REO654874 QUR654871:QUS654874 QKV654871:QKW654874 QAZ654871:QBA654874 PRD654871:PRE654874 PHH654871:PHI654874 OXL654871:OXM654874 ONP654871:ONQ654874 ODT654871:ODU654874 NTX654871:NTY654874 NKB654871:NKC654874 NAF654871:NAG654874 MQJ654871:MQK654874 MGN654871:MGO654874 LWR654871:LWS654874 LMV654871:LMW654874 LCZ654871:LDA654874 KTD654871:KTE654874 KJH654871:KJI654874 JZL654871:JZM654874 JPP654871:JPQ654874 JFT654871:JFU654874 IVX654871:IVY654874 IMB654871:IMC654874 ICF654871:ICG654874 HSJ654871:HSK654874 HIN654871:HIO654874 GYR654871:GYS654874 GOV654871:GOW654874 GEZ654871:GFA654874 FVD654871:FVE654874 FLH654871:FLI654874 FBL654871:FBM654874 ERP654871:ERQ654874 EHT654871:EHU654874 DXX654871:DXY654874 DOB654871:DOC654874 DEF654871:DEG654874 CUJ654871:CUK654874 CKN654871:CKO654874 CAR654871:CAS654874 BQV654871:BQW654874 BGZ654871:BHA654874 AXD654871:AXE654874 ANH654871:ANI654874 ADL654871:ADM654874 TP654871:TQ654874 JT654871:JU654874 WWC589399:WWD589399 WMG589399:WMH589399 WCK589399:WCL589399 VSO589399:VSP589399 VIS589399:VIT589399 UYW589399:UYX589399 UPA589399:UPB589399 UFE589399:UFF589399 TVI589399:TVJ589399 TLM589399:TLN589399 TBQ589399:TBR589399 SRU589399:SRV589399 SHY589399:SHZ589399 RYC589399:RYD589399 ROG589399:ROH589399 REK589399:REL589399 QUO589399:QUP589399 QKS589399:QKT589399 QAW589399:QAX589399 PRA589399:PRB589399 PHE589399:PHF589399 OXI589399:OXJ589399 ONM589399:ONN589399 ODQ589399:ODR589399 NTU589399:NTV589399 NJY589399:NJZ589399 NAC589399:NAD589399 MQG589399:MQH589399 MGK589399:MGL589399 LWO589399:LWP589399 LMS589399:LMT589399 LCW589399:LCX589399 KTA589399:KTB589399 KJE589399:KJF589399 JZI589399:JZJ589399 JPM589399:JPN589399 JFQ589399:JFR589399 IVU589399:IVV589399 ILY589399:ILZ589399 ICC589399:ICD589399 HSG589399:HSH589399 HIK589399:HIL589399 GYO589399:GYP589399 GOS589399:GOT589399 GEW589399:GEX589399 FVA589399:FVB589399 FLE589399:FLF589399 FBI589399:FBJ589399 ERM589399:ERN589399 EHQ589399:EHR589399 DXU589399:DXV589399 DNY589399:DNZ589399 DEC589399:DED589399 CUG589399:CUH589399 CKK589399:CKL589399 CAO589399:CAP589399 BQS589399:BQT589399 BGW589399:BGX589399 AXA589399:AXB589399 ANE589399:ANF589399 ADI589399:ADJ589399 TM589399:TN589399 JQ589399:JR589399 WWF589335:WWG589338 WMJ589335:WMK589338 WCN589335:WCO589338 VSR589335:VSS589338 VIV589335:VIW589338 UYZ589335:UZA589338 UPD589335:UPE589338 UFH589335:UFI589338 TVL589335:TVM589338 TLP589335:TLQ589338 TBT589335:TBU589338 SRX589335:SRY589338 SIB589335:SIC589338 RYF589335:RYG589338 ROJ589335:ROK589338 REN589335:REO589338 QUR589335:QUS589338 QKV589335:QKW589338 QAZ589335:QBA589338 PRD589335:PRE589338 PHH589335:PHI589338 OXL589335:OXM589338 ONP589335:ONQ589338 ODT589335:ODU589338 NTX589335:NTY589338 NKB589335:NKC589338 NAF589335:NAG589338 MQJ589335:MQK589338 MGN589335:MGO589338 LWR589335:LWS589338 LMV589335:LMW589338 LCZ589335:LDA589338 KTD589335:KTE589338 KJH589335:KJI589338 JZL589335:JZM589338 JPP589335:JPQ589338 JFT589335:JFU589338 IVX589335:IVY589338 IMB589335:IMC589338 ICF589335:ICG589338 HSJ589335:HSK589338 HIN589335:HIO589338 GYR589335:GYS589338 GOV589335:GOW589338 GEZ589335:GFA589338 FVD589335:FVE589338 FLH589335:FLI589338 FBL589335:FBM589338 ERP589335:ERQ589338 EHT589335:EHU589338 DXX589335:DXY589338 DOB589335:DOC589338 DEF589335:DEG589338 CUJ589335:CUK589338 CKN589335:CKO589338 CAR589335:CAS589338 BQV589335:BQW589338 BGZ589335:BHA589338 AXD589335:AXE589338 ANH589335:ANI589338 ADL589335:ADM589338 TP589335:TQ589338 JT589335:JU589338 WWC523863:WWD523863 WMG523863:WMH523863 WCK523863:WCL523863 VSO523863:VSP523863 VIS523863:VIT523863 UYW523863:UYX523863 UPA523863:UPB523863 UFE523863:UFF523863 TVI523863:TVJ523863 TLM523863:TLN523863 TBQ523863:TBR523863 SRU523863:SRV523863 SHY523863:SHZ523863 RYC523863:RYD523863 ROG523863:ROH523863 REK523863:REL523863 QUO523863:QUP523863 QKS523863:QKT523863 QAW523863:QAX523863 PRA523863:PRB523863 PHE523863:PHF523863 OXI523863:OXJ523863 ONM523863:ONN523863 ODQ523863:ODR523863 NTU523863:NTV523863 NJY523863:NJZ523863 NAC523863:NAD523863 MQG523863:MQH523863 MGK523863:MGL523863 LWO523863:LWP523863 LMS523863:LMT523863 LCW523863:LCX523863 KTA523863:KTB523863 KJE523863:KJF523863 JZI523863:JZJ523863 JPM523863:JPN523863 JFQ523863:JFR523863 IVU523863:IVV523863 ILY523863:ILZ523863 ICC523863:ICD523863 HSG523863:HSH523863 HIK523863:HIL523863 GYO523863:GYP523863 GOS523863:GOT523863 GEW523863:GEX523863 FVA523863:FVB523863 FLE523863:FLF523863 FBI523863:FBJ523863 ERM523863:ERN523863 EHQ523863:EHR523863 DXU523863:DXV523863 DNY523863:DNZ523863 DEC523863:DED523863 CUG523863:CUH523863 CKK523863:CKL523863 CAO523863:CAP523863 BQS523863:BQT523863 BGW523863:BGX523863 AXA523863:AXB523863 ANE523863:ANF523863 ADI523863:ADJ523863 TM523863:TN523863 JQ523863:JR523863 WWF523799:WWG523802 WMJ523799:WMK523802 WCN523799:WCO523802 VSR523799:VSS523802 VIV523799:VIW523802 UYZ523799:UZA523802 UPD523799:UPE523802 UFH523799:UFI523802 TVL523799:TVM523802 TLP523799:TLQ523802 TBT523799:TBU523802 SRX523799:SRY523802 SIB523799:SIC523802 RYF523799:RYG523802 ROJ523799:ROK523802 REN523799:REO523802 QUR523799:QUS523802 QKV523799:QKW523802 QAZ523799:QBA523802 PRD523799:PRE523802 PHH523799:PHI523802 OXL523799:OXM523802 ONP523799:ONQ523802 ODT523799:ODU523802 NTX523799:NTY523802 NKB523799:NKC523802 NAF523799:NAG523802 MQJ523799:MQK523802 MGN523799:MGO523802 LWR523799:LWS523802 LMV523799:LMW523802 LCZ523799:LDA523802 KTD523799:KTE523802 KJH523799:KJI523802 JZL523799:JZM523802 JPP523799:JPQ523802 JFT523799:JFU523802 IVX523799:IVY523802 IMB523799:IMC523802 ICF523799:ICG523802 HSJ523799:HSK523802 HIN523799:HIO523802 GYR523799:GYS523802 GOV523799:GOW523802 GEZ523799:GFA523802 FVD523799:FVE523802 FLH523799:FLI523802 FBL523799:FBM523802 ERP523799:ERQ523802 EHT523799:EHU523802 DXX523799:DXY523802 DOB523799:DOC523802 DEF523799:DEG523802 CUJ523799:CUK523802 CKN523799:CKO523802 CAR523799:CAS523802 BQV523799:BQW523802 BGZ523799:BHA523802 AXD523799:AXE523802 ANH523799:ANI523802 ADL523799:ADM523802 TP523799:TQ523802 JT523799:JU523802 WWC458327:WWD458327 WMG458327:WMH458327 WCK458327:WCL458327 VSO458327:VSP458327 VIS458327:VIT458327 UYW458327:UYX458327 UPA458327:UPB458327 UFE458327:UFF458327 TVI458327:TVJ458327 TLM458327:TLN458327 TBQ458327:TBR458327 SRU458327:SRV458327 SHY458327:SHZ458327 RYC458327:RYD458327 ROG458327:ROH458327 REK458327:REL458327 QUO458327:QUP458327 QKS458327:QKT458327 QAW458327:QAX458327 PRA458327:PRB458327 PHE458327:PHF458327 OXI458327:OXJ458327 ONM458327:ONN458327 ODQ458327:ODR458327 NTU458327:NTV458327 NJY458327:NJZ458327 NAC458327:NAD458327 MQG458327:MQH458327 MGK458327:MGL458327 LWO458327:LWP458327 LMS458327:LMT458327 LCW458327:LCX458327 KTA458327:KTB458327 KJE458327:KJF458327 JZI458327:JZJ458327 JPM458327:JPN458327 JFQ458327:JFR458327 IVU458327:IVV458327 ILY458327:ILZ458327 ICC458327:ICD458327 HSG458327:HSH458327 HIK458327:HIL458327 GYO458327:GYP458327 GOS458327:GOT458327 GEW458327:GEX458327 FVA458327:FVB458327 FLE458327:FLF458327 FBI458327:FBJ458327 ERM458327:ERN458327 EHQ458327:EHR458327 DXU458327:DXV458327 DNY458327:DNZ458327 DEC458327:DED458327 CUG458327:CUH458327 CKK458327:CKL458327 CAO458327:CAP458327 BQS458327:BQT458327 BGW458327:BGX458327 AXA458327:AXB458327 ANE458327:ANF458327 ADI458327:ADJ458327 TM458327:TN458327 JQ458327:JR458327 WWF458263:WWG458266 WMJ458263:WMK458266 WCN458263:WCO458266 VSR458263:VSS458266 VIV458263:VIW458266 UYZ458263:UZA458266 UPD458263:UPE458266 UFH458263:UFI458266 TVL458263:TVM458266 TLP458263:TLQ458266 TBT458263:TBU458266 SRX458263:SRY458266 SIB458263:SIC458266 RYF458263:RYG458266 ROJ458263:ROK458266 REN458263:REO458266 QUR458263:QUS458266 QKV458263:QKW458266 QAZ458263:QBA458266 PRD458263:PRE458266 PHH458263:PHI458266 OXL458263:OXM458266 ONP458263:ONQ458266 ODT458263:ODU458266 NTX458263:NTY458266 NKB458263:NKC458266 NAF458263:NAG458266 MQJ458263:MQK458266 MGN458263:MGO458266 LWR458263:LWS458266 LMV458263:LMW458266 LCZ458263:LDA458266 KTD458263:KTE458266 KJH458263:KJI458266 JZL458263:JZM458266 JPP458263:JPQ458266 JFT458263:JFU458266 IVX458263:IVY458266 IMB458263:IMC458266 ICF458263:ICG458266 HSJ458263:HSK458266 HIN458263:HIO458266 GYR458263:GYS458266 GOV458263:GOW458266 GEZ458263:GFA458266 FVD458263:FVE458266 FLH458263:FLI458266 FBL458263:FBM458266 ERP458263:ERQ458266 EHT458263:EHU458266 DXX458263:DXY458266 DOB458263:DOC458266 DEF458263:DEG458266 CUJ458263:CUK458266 CKN458263:CKO458266 CAR458263:CAS458266 BQV458263:BQW458266 BGZ458263:BHA458266 AXD458263:AXE458266 ANH458263:ANI458266 ADL458263:ADM458266 TP458263:TQ458266 JT458263:JU458266 WWC392791:WWD392791 WMG392791:WMH392791 WCK392791:WCL392791 VSO392791:VSP392791 VIS392791:VIT392791 UYW392791:UYX392791 UPA392791:UPB392791 UFE392791:UFF392791 TVI392791:TVJ392791 TLM392791:TLN392791 TBQ392791:TBR392791 SRU392791:SRV392791 SHY392791:SHZ392791 RYC392791:RYD392791 ROG392791:ROH392791 REK392791:REL392791 QUO392791:QUP392791 QKS392791:QKT392791 QAW392791:QAX392791 PRA392791:PRB392791 PHE392791:PHF392791 OXI392791:OXJ392791 ONM392791:ONN392791 ODQ392791:ODR392791 NTU392791:NTV392791 NJY392791:NJZ392791 NAC392791:NAD392791 MQG392791:MQH392791 MGK392791:MGL392791 LWO392791:LWP392791 LMS392791:LMT392791 LCW392791:LCX392791 KTA392791:KTB392791 KJE392791:KJF392791 JZI392791:JZJ392791 JPM392791:JPN392791 JFQ392791:JFR392791 IVU392791:IVV392791 ILY392791:ILZ392791 ICC392791:ICD392791 HSG392791:HSH392791 HIK392791:HIL392791 GYO392791:GYP392791 GOS392791:GOT392791 GEW392791:GEX392791 FVA392791:FVB392791 FLE392791:FLF392791 FBI392791:FBJ392791 ERM392791:ERN392791 EHQ392791:EHR392791 DXU392791:DXV392791 DNY392791:DNZ392791 DEC392791:DED392791 CUG392791:CUH392791 CKK392791:CKL392791 CAO392791:CAP392791 BQS392791:BQT392791 BGW392791:BGX392791 AXA392791:AXB392791 ANE392791:ANF392791 ADI392791:ADJ392791 TM392791:TN392791 JQ392791:JR392791 WWF392727:WWG392730 WMJ392727:WMK392730 WCN392727:WCO392730 VSR392727:VSS392730 VIV392727:VIW392730 UYZ392727:UZA392730 UPD392727:UPE392730 UFH392727:UFI392730 TVL392727:TVM392730 TLP392727:TLQ392730 TBT392727:TBU392730 SRX392727:SRY392730 SIB392727:SIC392730 RYF392727:RYG392730 ROJ392727:ROK392730 REN392727:REO392730 QUR392727:QUS392730 QKV392727:QKW392730 QAZ392727:QBA392730 PRD392727:PRE392730 PHH392727:PHI392730 OXL392727:OXM392730 ONP392727:ONQ392730 ODT392727:ODU392730 NTX392727:NTY392730 NKB392727:NKC392730 NAF392727:NAG392730 MQJ392727:MQK392730 MGN392727:MGO392730 LWR392727:LWS392730 LMV392727:LMW392730 LCZ392727:LDA392730 KTD392727:KTE392730 KJH392727:KJI392730 JZL392727:JZM392730 JPP392727:JPQ392730 JFT392727:JFU392730 IVX392727:IVY392730 IMB392727:IMC392730 ICF392727:ICG392730 HSJ392727:HSK392730 HIN392727:HIO392730 GYR392727:GYS392730 GOV392727:GOW392730 GEZ392727:GFA392730 FVD392727:FVE392730 FLH392727:FLI392730 FBL392727:FBM392730 ERP392727:ERQ392730 EHT392727:EHU392730 DXX392727:DXY392730 DOB392727:DOC392730 DEF392727:DEG392730 CUJ392727:CUK392730 CKN392727:CKO392730 CAR392727:CAS392730 BQV392727:BQW392730 BGZ392727:BHA392730 AXD392727:AXE392730 ANH392727:ANI392730 ADL392727:ADM392730 TP392727:TQ392730 JT392727:JU392730 WWC327255:WWD327255 WMG327255:WMH327255 WCK327255:WCL327255 VSO327255:VSP327255 VIS327255:VIT327255 UYW327255:UYX327255 UPA327255:UPB327255 UFE327255:UFF327255 TVI327255:TVJ327255 TLM327255:TLN327255 TBQ327255:TBR327255 SRU327255:SRV327255 SHY327255:SHZ327255 RYC327255:RYD327255 ROG327255:ROH327255 REK327255:REL327255 QUO327255:QUP327255 QKS327255:QKT327255 QAW327255:QAX327255 PRA327255:PRB327255 PHE327255:PHF327255 OXI327255:OXJ327255 ONM327255:ONN327255 ODQ327255:ODR327255 NTU327255:NTV327255 NJY327255:NJZ327255 NAC327255:NAD327255 MQG327255:MQH327255 MGK327255:MGL327255 LWO327255:LWP327255 LMS327255:LMT327255 LCW327255:LCX327255 KTA327255:KTB327255 KJE327255:KJF327255 JZI327255:JZJ327255 JPM327255:JPN327255 JFQ327255:JFR327255 IVU327255:IVV327255 ILY327255:ILZ327255 ICC327255:ICD327255 HSG327255:HSH327255 HIK327255:HIL327255 GYO327255:GYP327255 GOS327255:GOT327255 GEW327255:GEX327255 FVA327255:FVB327255 FLE327255:FLF327255 FBI327255:FBJ327255 ERM327255:ERN327255 EHQ327255:EHR327255 DXU327255:DXV327255 DNY327255:DNZ327255 DEC327255:DED327255 CUG327255:CUH327255 CKK327255:CKL327255 CAO327255:CAP327255 BQS327255:BQT327255 BGW327255:BGX327255 AXA327255:AXB327255 ANE327255:ANF327255 ADI327255:ADJ327255 TM327255:TN327255 JQ327255:JR327255 WWF327191:WWG327194 WMJ327191:WMK327194 WCN327191:WCO327194 VSR327191:VSS327194 VIV327191:VIW327194 UYZ327191:UZA327194 UPD327191:UPE327194 UFH327191:UFI327194 TVL327191:TVM327194 TLP327191:TLQ327194 TBT327191:TBU327194 SRX327191:SRY327194 SIB327191:SIC327194 RYF327191:RYG327194 ROJ327191:ROK327194 REN327191:REO327194 QUR327191:QUS327194 QKV327191:QKW327194 QAZ327191:QBA327194 PRD327191:PRE327194 PHH327191:PHI327194 OXL327191:OXM327194 ONP327191:ONQ327194 ODT327191:ODU327194 NTX327191:NTY327194 NKB327191:NKC327194 NAF327191:NAG327194 MQJ327191:MQK327194 MGN327191:MGO327194 LWR327191:LWS327194 LMV327191:LMW327194 LCZ327191:LDA327194 KTD327191:KTE327194 KJH327191:KJI327194 JZL327191:JZM327194 JPP327191:JPQ327194 JFT327191:JFU327194 IVX327191:IVY327194 IMB327191:IMC327194 ICF327191:ICG327194 HSJ327191:HSK327194 HIN327191:HIO327194 GYR327191:GYS327194 GOV327191:GOW327194 GEZ327191:GFA327194 FVD327191:FVE327194 FLH327191:FLI327194 FBL327191:FBM327194 ERP327191:ERQ327194 EHT327191:EHU327194 DXX327191:DXY327194 DOB327191:DOC327194 DEF327191:DEG327194 CUJ327191:CUK327194 CKN327191:CKO327194 CAR327191:CAS327194 BQV327191:BQW327194 BGZ327191:BHA327194 AXD327191:AXE327194 ANH327191:ANI327194 ADL327191:ADM327194 TP327191:TQ327194 JT327191:JU327194 WWC261719:WWD261719 WMG261719:WMH261719 WCK261719:WCL261719 VSO261719:VSP261719 VIS261719:VIT261719 UYW261719:UYX261719 UPA261719:UPB261719 UFE261719:UFF261719 TVI261719:TVJ261719 TLM261719:TLN261719 TBQ261719:TBR261719 SRU261719:SRV261719 SHY261719:SHZ261719 RYC261719:RYD261719 ROG261719:ROH261719 REK261719:REL261719 QUO261719:QUP261719 QKS261719:QKT261719 QAW261719:QAX261719 PRA261719:PRB261719 PHE261719:PHF261719 OXI261719:OXJ261719 ONM261719:ONN261719 ODQ261719:ODR261719 NTU261719:NTV261719 NJY261719:NJZ261719 NAC261719:NAD261719 MQG261719:MQH261719 MGK261719:MGL261719 LWO261719:LWP261719 LMS261719:LMT261719 LCW261719:LCX261719 KTA261719:KTB261719 KJE261719:KJF261719 JZI261719:JZJ261719 JPM261719:JPN261719 JFQ261719:JFR261719 IVU261719:IVV261719 ILY261719:ILZ261719 ICC261719:ICD261719 HSG261719:HSH261719 HIK261719:HIL261719 GYO261719:GYP261719 GOS261719:GOT261719 GEW261719:GEX261719 FVA261719:FVB261719 FLE261719:FLF261719 FBI261719:FBJ261719 ERM261719:ERN261719 EHQ261719:EHR261719 DXU261719:DXV261719 DNY261719:DNZ261719 DEC261719:DED261719 CUG261719:CUH261719 CKK261719:CKL261719 CAO261719:CAP261719 BQS261719:BQT261719 BGW261719:BGX261719 AXA261719:AXB261719 ANE261719:ANF261719 ADI261719:ADJ261719 TM261719:TN261719 JQ261719:JR261719 WWF261655:WWG261658 WMJ261655:WMK261658 WCN261655:WCO261658 VSR261655:VSS261658 VIV261655:VIW261658 UYZ261655:UZA261658 UPD261655:UPE261658 UFH261655:UFI261658 TVL261655:TVM261658 TLP261655:TLQ261658 TBT261655:TBU261658 SRX261655:SRY261658 SIB261655:SIC261658 RYF261655:RYG261658 ROJ261655:ROK261658 REN261655:REO261658 QUR261655:QUS261658 QKV261655:QKW261658 QAZ261655:QBA261658 PRD261655:PRE261658 PHH261655:PHI261658 OXL261655:OXM261658 ONP261655:ONQ261658 ODT261655:ODU261658 NTX261655:NTY261658 NKB261655:NKC261658 NAF261655:NAG261658 MQJ261655:MQK261658 MGN261655:MGO261658 LWR261655:LWS261658 LMV261655:LMW261658 LCZ261655:LDA261658 KTD261655:KTE261658 KJH261655:KJI261658 JZL261655:JZM261658 JPP261655:JPQ261658 JFT261655:JFU261658 IVX261655:IVY261658 IMB261655:IMC261658 ICF261655:ICG261658 HSJ261655:HSK261658 HIN261655:HIO261658 GYR261655:GYS261658 GOV261655:GOW261658 GEZ261655:GFA261658 FVD261655:FVE261658 FLH261655:FLI261658 FBL261655:FBM261658 ERP261655:ERQ261658 EHT261655:EHU261658 DXX261655:DXY261658 DOB261655:DOC261658 DEF261655:DEG261658 CUJ261655:CUK261658 CKN261655:CKO261658 CAR261655:CAS261658 BQV261655:BQW261658 BGZ261655:BHA261658 AXD261655:AXE261658 ANH261655:ANI261658 ADL261655:ADM261658 TP261655:TQ261658 JT261655:JU261658 WWC196183:WWD196183 WMG196183:WMH196183 WCK196183:WCL196183 VSO196183:VSP196183 VIS196183:VIT196183 UYW196183:UYX196183 UPA196183:UPB196183 UFE196183:UFF196183 TVI196183:TVJ196183 TLM196183:TLN196183 TBQ196183:TBR196183 SRU196183:SRV196183 SHY196183:SHZ196183 RYC196183:RYD196183 ROG196183:ROH196183 REK196183:REL196183 QUO196183:QUP196183 QKS196183:QKT196183 QAW196183:QAX196183 PRA196183:PRB196183 PHE196183:PHF196183 OXI196183:OXJ196183 ONM196183:ONN196183 ODQ196183:ODR196183 NTU196183:NTV196183 NJY196183:NJZ196183 NAC196183:NAD196183 MQG196183:MQH196183 MGK196183:MGL196183 LWO196183:LWP196183 LMS196183:LMT196183 LCW196183:LCX196183 KTA196183:KTB196183 KJE196183:KJF196183 JZI196183:JZJ196183 JPM196183:JPN196183 JFQ196183:JFR196183 IVU196183:IVV196183 ILY196183:ILZ196183 ICC196183:ICD196183 HSG196183:HSH196183 HIK196183:HIL196183 GYO196183:GYP196183 GOS196183:GOT196183 GEW196183:GEX196183 FVA196183:FVB196183 FLE196183:FLF196183 FBI196183:FBJ196183 ERM196183:ERN196183 EHQ196183:EHR196183 DXU196183:DXV196183 DNY196183:DNZ196183 DEC196183:DED196183 CUG196183:CUH196183 CKK196183:CKL196183 CAO196183:CAP196183 BQS196183:BQT196183 BGW196183:BGX196183 AXA196183:AXB196183 ANE196183:ANF196183 ADI196183:ADJ196183 TM196183:TN196183 JQ196183:JR196183 WWF196119:WWG196122 WMJ196119:WMK196122 WCN196119:WCO196122 VSR196119:VSS196122 VIV196119:VIW196122 UYZ196119:UZA196122 UPD196119:UPE196122 UFH196119:UFI196122 TVL196119:TVM196122 TLP196119:TLQ196122 TBT196119:TBU196122 SRX196119:SRY196122 SIB196119:SIC196122 RYF196119:RYG196122 ROJ196119:ROK196122 REN196119:REO196122 QUR196119:QUS196122 QKV196119:QKW196122 QAZ196119:QBA196122 PRD196119:PRE196122 PHH196119:PHI196122 OXL196119:OXM196122 ONP196119:ONQ196122 ODT196119:ODU196122 NTX196119:NTY196122 NKB196119:NKC196122 NAF196119:NAG196122 MQJ196119:MQK196122 MGN196119:MGO196122 LWR196119:LWS196122 LMV196119:LMW196122 LCZ196119:LDA196122 KTD196119:KTE196122 KJH196119:KJI196122 JZL196119:JZM196122 JPP196119:JPQ196122 JFT196119:JFU196122 IVX196119:IVY196122 IMB196119:IMC196122 ICF196119:ICG196122 HSJ196119:HSK196122 HIN196119:HIO196122 GYR196119:GYS196122 GOV196119:GOW196122 GEZ196119:GFA196122 FVD196119:FVE196122 FLH196119:FLI196122 FBL196119:FBM196122 ERP196119:ERQ196122 EHT196119:EHU196122 DXX196119:DXY196122 DOB196119:DOC196122 DEF196119:DEG196122 CUJ196119:CUK196122 CKN196119:CKO196122 CAR196119:CAS196122 BQV196119:BQW196122 BGZ196119:BHA196122 AXD196119:AXE196122 ANH196119:ANI196122 ADL196119:ADM196122 TP196119:TQ196122 JT196119:JU196122 WWC130647:WWD130647 WMG130647:WMH130647 WCK130647:WCL130647 VSO130647:VSP130647 VIS130647:VIT130647 UYW130647:UYX130647 UPA130647:UPB130647 UFE130647:UFF130647 TVI130647:TVJ130647 TLM130647:TLN130647 TBQ130647:TBR130647 SRU130647:SRV130647 SHY130647:SHZ130647 RYC130647:RYD130647 ROG130647:ROH130647 REK130647:REL130647 QUO130647:QUP130647 QKS130647:QKT130647 QAW130647:QAX130647 PRA130647:PRB130647 PHE130647:PHF130647 OXI130647:OXJ130647 ONM130647:ONN130647 ODQ130647:ODR130647 NTU130647:NTV130647 NJY130647:NJZ130647 NAC130647:NAD130647 MQG130647:MQH130647 MGK130647:MGL130647 LWO130647:LWP130647 LMS130647:LMT130647 LCW130647:LCX130647 KTA130647:KTB130647 KJE130647:KJF130647 JZI130647:JZJ130647 JPM130647:JPN130647 JFQ130647:JFR130647 IVU130647:IVV130647 ILY130647:ILZ130647 ICC130647:ICD130647 HSG130647:HSH130647 HIK130647:HIL130647 GYO130647:GYP130647 GOS130647:GOT130647 GEW130647:GEX130647 FVA130647:FVB130647 FLE130647:FLF130647 FBI130647:FBJ130647 ERM130647:ERN130647 EHQ130647:EHR130647 DXU130647:DXV130647 DNY130647:DNZ130647 DEC130647:DED130647 CUG130647:CUH130647 CKK130647:CKL130647 CAO130647:CAP130647 BQS130647:BQT130647 BGW130647:BGX130647 AXA130647:AXB130647 ANE130647:ANF130647 ADI130647:ADJ130647 TM130647:TN130647 JQ130647:JR130647 WWF130583:WWG130586 WMJ130583:WMK130586 WCN130583:WCO130586 VSR130583:VSS130586 VIV130583:VIW130586 UYZ130583:UZA130586 UPD130583:UPE130586 UFH130583:UFI130586 TVL130583:TVM130586 TLP130583:TLQ130586 TBT130583:TBU130586 SRX130583:SRY130586 SIB130583:SIC130586 RYF130583:RYG130586 ROJ130583:ROK130586 REN130583:REO130586 QUR130583:QUS130586 QKV130583:QKW130586 QAZ130583:QBA130586 PRD130583:PRE130586 PHH130583:PHI130586 OXL130583:OXM130586 ONP130583:ONQ130586 ODT130583:ODU130586 NTX130583:NTY130586 NKB130583:NKC130586 NAF130583:NAG130586 MQJ130583:MQK130586 MGN130583:MGO130586 LWR130583:LWS130586 LMV130583:LMW130586 LCZ130583:LDA130586 KTD130583:KTE130586 KJH130583:KJI130586 JZL130583:JZM130586 JPP130583:JPQ130586 JFT130583:JFU130586 IVX130583:IVY130586 IMB130583:IMC130586 ICF130583:ICG130586 HSJ130583:HSK130586 HIN130583:HIO130586 GYR130583:GYS130586 GOV130583:GOW130586 GEZ130583:GFA130586 FVD130583:FVE130586 FLH130583:FLI130586 FBL130583:FBM130586 ERP130583:ERQ130586 EHT130583:EHU130586 DXX130583:DXY130586 DOB130583:DOC130586 DEF130583:DEG130586 CUJ130583:CUK130586 CKN130583:CKO130586 CAR130583:CAS130586 BQV130583:BQW130586 BGZ130583:BHA130586 AXD130583:AXE130586 ANH130583:ANI130586 ADL130583:ADM130586 TP130583:TQ130586 JT130583:JU130586 WWC65111:WWD65111 WMG65111:WMH65111 WCK65111:WCL65111 VSO65111:VSP65111 VIS65111:VIT65111 UYW65111:UYX65111 UPA65111:UPB65111 UFE65111:UFF65111 TVI65111:TVJ65111 TLM65111:TLN65111 TBQ65111:TBR65111 SRU65111:SRV65111 SHY65111:SHZ65111 RYC65111:RYD65111 ROG65111:ROH65111 REK65111:REL65111 QUO65111:QUP65111 QKS65111:QKT65111 QAW65111:QAX65111 PRA65111:PRB65111 PHE65111:PHF65111 OXI65111:OXJ65111 ONM65111:ONN65111 ODQ65111:ODR65111 NTU65111:NTV65111 NJY65111:NJZ65111 NAC65111:NAD65111 MQG65111:MQH65111 MGK65111:MGL65111 LWO65111:LWP65111 LMS65111:LMT65111 LCW65111:LCX65111 KTA65111:KTB65111 KJE65111:KJF65111 JZI65111:JZJ65111 JPM65111:JPN65111 JFQ65111:JFR65111 IVU65111:IVV65111 ILY65111:ILZ65111 ICC65111:ICD65111 HSG65111:HSH65111 HIK65111:HIL65111 GYO65111:GYP65111 GOS65111:GOT65111 GEW65111:GEX65111 FVA65111:FVB65111 FLE65111:FLF65111 FBI65111:FBJ65111 ERM65111:ERN65111 EHQ65111:EHR65111 DXU65111:DXV65111 DNY65111:DNZ65111 DEC65111:DED65111 CUG65111:CUH65111 CKK65111:CKL65111 CAO65111:CAP65111 BQS65111:BQT65111 BGW65111:BGX65111 AXA65111:AXB65111 ANE65111:ANF65111 ADI65111:ADJ65111 TM65111:TN65111 JQ65111:JR65111 WWF65047:WWG65050 WMJ65047:WMK65050 WCN65047:WCO65050 VSR65047:VSS65050 VIV65047:VIW65050 UYZ65047:UZA65050 UPD65047:UPE65050 UFH65047:UFI65050 TVL65047:TVM65050 TLP65047:TLQ65050 TBT65047:TBU65050 SRX65047:SRY65050 SIB65047:SIC65050 RYF65047:RYG65050 ROJ65047:ROK65050 REN65047:REO65050 QUR65047:QUS65050 QKV65047:QKW65050 QAZ65047:QBA65050 PRD65047:PRE65050 PHH65047:PHI65050 OXL65047:OXM65050 ONP65047:ONQ65050 ODT65047:ODU65050 NTX65047:NTY65050 NKB65047:NKC65050 NAF65047:NAG65050 MQJ65047:MQK65050 MGN65047:MGO65050 LWR65047:LWS65050 LMV65047:LMW65050 LCZ65047:LDA65050 KTD65047:KTE65050 KJH65047:KJI65050 JZL65047:JZM65050 JPP65047:JPQ65050 JFT65047:JFU65050 IVX65047:IVY65050 IMB65047:IMC65050 ICF65047:ICG65050 HSJ65047:HSK65050 HIN65047:HIO65050 GYR65047:GYS65050 GOV65047:GOW65050 GEZ65047:GFA65050 FVD65047:FVE65050 FLH65047:FLI65050 FBL65047:FBM65050 ERP65047:ERQ65050 EHT65047:EHU65050 DXX65047:DXY65050 DOB65047:DOC65050 DEF65047:DEG65050 CUJ65047:CUK65050 CKN65047:CKO65050 CAR65047:CAS65050 BQV65047:BQW65050 BGZ65047:BHA65050 AXD65047:AXE65050 ANH65047:ANI65050 ADL65047:ADM65050 TP65047:TQ65050 JT65047:JU65050 WWC72:WWD72 WMG72:WMH72 WCK72:WCL72 VSO72:VSP72 VIS72:VIT72 UYW72:UYX72 UPA72:UPB72 UFE72:UFF72 TVI72:TVJ72 TLM72:TLN72 TBQ72:TBR72 SRU72:SRV72 SHY72:SHZ72 RYC72:RYD72 ROG72:ROH72 REK72:REL72 QUO72:QUP72 QKS72:QKT72 QAW72:QAX72 PRA72:PRB72 PHE72:PHF72 OXI72:OXJ72 ONM72:ONN72 ODQ72:ODR72 NTU72:NTV72 NJY72:NJZ72 NAC72:NAD72 MQG72:MQH72 MGK72:MGL72 LWO72:LWP72 LMS72:LMT72 LCW72:LCX72 KTA72:KTB72 KJE72:KJF72 JZI72:JZJ72 JPM72:JPN72 JFQ72:JFR72 IVU72:IVV72 ILY72:ILZ72 ICC72:ICD72 HSG72:HSH72 HIK72:HIL72 GYO72:GYP72 GOS72:GOT72 GEW72:GEX72 FVA72:FVB72 FLE72:FLF72 FBI72:FBJ72 ERM72:ERN72 EHQ72:EHR72 DXU72:DXV72 DNY72:DNZ72 DEC72:DED72 CUG72:CUH72 CKK72:CKL72 CAO72:CAP72 BQS72:BQT72 BGW72:BGX72 AXA72:AXB72 ANE72:ANF72 ADI72:ADJ72 TM72:TN72 JQ72:JR72 WWF5:WWG8 WMJ5:WMK8 WCN5:WCO8 VSR5:VSS8 VIV5:VIW8 UYZ5:UZA8 UPD5:UPE8 UFH5:UFI8 TVL5:TVM8 TLP5:TLQ8 TBT5:TBU8 SRX5:SRY8 SIB5:SIC8 RYF5:RYG8 ROJ5:ROK8 REN5:REO8 QUR5:QUS8 QKV5:QKW8 QAZ5:QBA8 PRD5:PRE8 PHH5:PHI8 OXL5:OXM8 ONP5:ONQ8 ODT5:ODU8 NTX5:NTY8 NKB5:NKC8 NAF5:NAG8 MQJ5:MQK8 MGN5:MGO8 LWR5:LWS8 LMV5:LMW8 LCZ5:LDA8 KTD5:KTE8 KJH5:KJI8 JZL5:JZM8 JPP5:JPQ8 JFT5:JFU8 IVX5:IVY8 IMB5:IMC8 ICF5:ICG8 HSJ5:HSK8 HIN5:HIO8 GYR5:GYS8 GOV5:GOW8 GEZ5:GFA8 FVD5:FVE8 FLH5:FLI8 FBL5:FBM8 ERP5:ERQ8 EHT5:EHU8 DXX5:DXY8 DOB5:DOC8 DEF5:DEG8 CUJ5:CUK8 CKN5:CKO8 CAR5:CAS8 BQV5:BQW8 BGZ5:BHA8 AXD5:AXE8 ANH5:ANI8 ADL5:ADM8 TP5:TQ8">
      <formula1>#REF!</formula1>
    </dataValidation>
  </dataValidations>
  <pageMargins left="0.70866141732283516" right="0.70866141732283516" top="0.74803149606299213" bottom="0.74803149606299213" header="0.31496062992126012" footer="0.31496062992126012"/>
  <pageSetup scale="57" fitToWidth="0" fitToHeight="0" orientation="portrait" r:id="rId1"/>
  <rowBreaks count="29" manualBreakCount="29">
    <brk id="50" max="24" man="1"/>
    <brk id="78" max="24" man="1"/>
    <brk id="131" max="24" man="1"/>
    <brk id="191" max="24" man="1"/>
    <brk id="227" max="24" man="1"/>
    <brk id="255" max="24" man="1"/>
    <brk id="325" max="24" man="1"/>
    <brk id="390" max="24" man="1"/>
    <brk id="456" max="24" man="1"/>
    <brk id="480" max="24" man="1"/>
    <brk id="558" max="24" man="1"/>
    <brk id="575" max="24" man="1"/>
    <brk id="608" max="24" man="1"/>
    <brk id="681" max="24" man="1"/>
    <brk id="758" max="24" man="1"/>
    <brk id="771" max="24" man="1"/>
    <brk id="834" max="24" man="1"/>
    <brk id="850" max="24" man="1"/>
    <brk id="890" max="24" man="1"/>
    <brk id="922" max="24" man="1"/>
    <brk id="966" max="24" man="1"/>
    <brk id="1013" max="24" man="1"/>
    <brk id="1049" max="24" man="1"/>
    <brk id="1099" max="24" man="1"/>
    <brk id="1171" max="24" man="1"/>
    <brk id="1181" max="24" man="1"/>
    <brk id="1191" max="24" man="1"/>
    <brk id="1233" max="24" man="1"/>
    <brk id="1291" max="24" man="1"/>
  </rowBreaks>
  <colBreaks count="1" manualBreakCount="1">
    <brk id="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1"/>
  <sheetViews>
    <sheetView view="pageBreakPreview" zoomScaleNormal="100" zoomScaleSheetLayoutView="100" workbookViewId="0">
      <selection activeCell="G35" sqref="G35"/>
    </sheetView>
  </sheetViews>
  <sheetFormatPr defaultRowHeight="15"/>
  <cols>
    <col min="1" max="1" width="4.5703125" style="199" bestFit="1" customWidth="1"/>
    <col min="2" max="2" width="47.140625" style="199" customWidth="1"/>
    <col min="3" max="4" width="9.140625" style="199"/>
    <col min="5" max="5" width="11.28515625" style="199" hidden="1" customWidth="1"/>
    <col min="6" max="6" width="11.28515625" style="199" customWidth="1"/>
    <col min="7" max="7" width="13.140625" style="202" customWidth="1"/>
    <col min="8" max="8" width="13.5703125" style="199" customWidth="1"/>
    <col min="9" max="9" width="12.140625" style="199" bestFit="1" customWidth="1"/>
    <col min="10" max="14" width="9.140625" style="199"/>
    <col min="15" max="15" width="15.28515625" style="199" customWidth="1"/>
    <col min="16" max="16384" width="9.140625" style="199"/>
  </cols>
  <sheetData>
    <row r="1" spans="1:8">
      <c r="A1" s="194" t="s">
        <v>459</v>
      </c>
      <c r="B1" s="195" t="s">
        <v>460</v>
      </c>
      <c r="C1" s="196" t="s">
        <v>461</v>
      </c>
      <c r="D1" s="194" t="s">
        <v>462</v>
      </c>
      <c r="E1" s="197" t="s">
        <v>463</v>
      </c>
      <c r="F1" s="197" t="s">
        <v>463</v>
      </c>
      <c r="G1" s="198" t="s">
        <v>464</v>
      </c>
    </row>
    <row r="2" spans="1:8" ht="15.75">
      <c r="A2" s="380" t="s">
        <v>467</v>
      </c>
      <c r="B2" s="380"/>
      <c r="C2" s="381"/>
      <c r="D2" s="381"/>
      <c r="E2" s="381"/>
      <c r="F2" s="381"/>
      <c r="G2" s="381"/>
    </row>
    <row r="3" spans="1:8" ht="15.75">
      <c r="A3" s="211"/>
      <c r="B3" s="211"/>
      <c r="C3" s="212"/>
      <c r="D3" s="212"/>
      <c r="E3" s="212"/>
      <c r="F3" s="212"/>
      <c r="G3" s="212"/>
    </row>
    <row r="4" spans="1:8" ht="183.75" customHeight="1">
      <c r="A4" s="211"/>
      <c r="B4" s="213" t="s">
        <v>471</v>
      </c>
      <c r="C4" s="212"/>
      <c r="D4" s="212"/>
      <c r="E4" s="212"/>
      <c r="F4" s="212"/>
      <c r="G4" s="212"/>
    </row>
    <row r="5" spans="1:8">
      <c r="A5" s="200"/>
      <c r="B5" s="201"/>
    </row>
    <row r="6" spans="1:8" ht="222" customHeight="1">
      <c r="A6" s="200" t="s">
        <v>118</v>
      </c>
      <c r="B6" s="214" t="s">
        <v>468</v>
      </c>
    </row>
    <row r="7" spans="1:8">
      <c r="A7" s="200"/>
      <c r="B7" s="201"/>
      <c r="C7" s="203" t="s">
        <v>465</v>
      </c>
      <c r="D7" s="204">
        <v>1</v>
      </c>
      <c r="E7" s="205">
        <v>5700</v>
      </c>
      <c r="F7" s="205"/>
      <c r="G7" s="205">
        <f>F7*D7</f>
        <v>0</v>
      </c>
    </row>
    <row r="8" spans="1:8" ht="110.25" customHeight="1">
      <c r="A8" s="200" t="s">
        <v>120</v>
      </c>
      <c r="B8" s="215" t="s">
        <v>469</v>
      </c>
      <c r="G8" s="205"/>
    </row>
    <row r="9" spans="1:8">
      <c r="A9" s="200"/>
      <c r="B9" s="201"/>
      <c r="C9" s="203" t="s">
        <v>465</v>
      </c>
      <c r="D9" s="204">
        <v>1</v>
      </c>
      <c r="E9" s="205">
        <v>40</v>
      </c>
      <c r="F9" s="205"/>
      <c r="G9" s="205">
        <f t="shared" ref="G9:G12" si="0">F9*D9</f>
        <v>0</v>
      </c>
    </row>
    <row r="10" spans="1:8">
      <c r="A10" s="200"/>
      <c r="B10" s="201"/>
      <c r="G10" s="205"/>
    </row>
    <row r="11" spans="1:8">
      <c r="A11" s="200" t="s">
        <v>304</v>
      </c>
      <c r="B11" s="215" t="s">
        <v>470</v>
      </c>
      <c r="C11" s="206"/>
      <c r="D11" s="207"/>
      <c r="E11" s="208"/>
      <c r="F11" s="208"/>
      <c r="G11" s="205"/>
    </row>
    <row r="12" spans="1:8">
      <c r="A12" s="200"/>
      <c r="B12" s="209"/>
      <c r="C12" s="206" t="s">
        <v>465</v>
      </c>
      <c r="D12" s="207">
        <v>1</v>
      </c>
      <c r="E12" s="208">
        <v>220</v>
      </c>
      <c r="F12" s="208"/>
      <c r="G12" s="205">
        <f t="shared" si="0"/>
        <v>0</v>
      </c>
    </row>
    <row r="13" spans="1:8">
      <c r="H13" s="202"/>
    </row>
    <row r="16" spans="1:8" ht="15.75">
      <c r="B16" s="210" t="s">
        <v>466</v>
      </c>
      <c r="F16" s="379">
        <f>SUM(G7:G12)</f>
        <v>0</v>
      </c>
      <c r="G16" s="379"/>
    </row>
    <row r="21" spans="8:8">
      <c r="H21" s="202"/>
    </row>
  </sheetData>
  <mergeCells count="2">
    <mergeCell ref="F16:G16"/>
    <mergeCell ref="A2:G2"/>
  </mergeCells>
  <pageMargins left="0.7" right="0.7" top="0.75" bottom="0.75" header="0.3" footer="0.3"/>
  <pageSetup paperSize="9" scale="92"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7"/>
  <sheetViews>
    <sheetView tabSelected="1" view="pageBreakPreview" topLeftCell="A10" zoomScaleNormal="100" zoomScaleSheetLayoutView="100" workbookViewId="0">
      <selection activeCell="F221" sqref="F221"/>
    </sheetView>
  </sheetViews>
  <sheetFormatPr defaultRowHeight="15"/>
  <cols>
    <col min="1" max="1" width="9.140625" style="220"/>
    <col min="2" max="2" width="62.85546875" style="199" bestFit="1" customWidth="1"/>
    <col min="3" max="3" width="9.140625" style="199"/>
    <col min="4" max="4" width="15.140625" style="199" customWidth="1"/>
    <col min="5" max="5" width="17.42578125" style="222" customWidth="1"/>
    <col min="6" max="6" width="14.5703125" style="222" customWidth="1"/>
    <col min="7" max="7" width="23.85546875" style="199" customWidth="1"/>
    <col min="8" max="8" width="21" style="199" customWidth="1"/>
    <col min="9" max="16384" width="9.140625" style="199"/>
  </cols>
  <sheetData>
    <row r="1" spans="1:7" ht="30">
      <c r="A1" s="216" t="s">
        <v>472</v>
      </c>
      <c r="B1" s="217" t="s">
        <v>473</v>
      </c>
      <c r="C1" s="217" t="s">
        <v>474</v>
      </c>
      <c r="D1" s="217" t="s">
        <v>462</v>
      </c>
      <c r="E1" s="218" t="s">
        <v>475</v>
      </c>
      <c r="F1" s="218" t="s">
        <v>476</v>
      </c>
      <c r="G1" s="219" t="s">
        <v>477</v>
      </c>
    </row>
    <row r="3" spans="1:7" ht="102">
      <c r="B3" s="221" t="s">
        <v>478</v>
      </c>
    </row>
    <row r="6" spans="1:7">
      <c r="B6" s="223" t="s">
        <v>479</v>
      </c>
    </row>
    <row r="7" spans="1:7" ht="56.45" customHeight="1">
      <c r="A7" s="224" t="s">
        <v>36</v>
      </c>
      <c r="B7" s="225" t="s">
        <v>480</v>
      </c>
      <c r="C7" s="226"/>
      <c r="D7" s="227"/>
      <c r="E7" s="228"/>
      <c r="F7" s="228"/>
    </row>
    <row r="8" spans="1:7">
      <c r="B8" s="229" t="s">
        <v>481</v>
      </c>
      <c r="D8" s="227"/>
      <c r="E8" s="230"/>
      <c r="F8" s="230"/>
    </row>
    <row r="9" spans="1:7">
      <c r="B9" s="229" t="s">
        <v>482</v>
      </c>
      <c r="D9" s="227"/>
      <c r="E9" s="230"/>
      <c r="F9" s="230"/>
    </row>
    <row r="10" spans="1:7" ht="38.25">
      <c r="B10" s="231" t="s">
        <v>483</v>
      </c>
      <c r="C10" s="232"/>
      <c r="D10" s="233"/>
      <c r="E10" s="234"/>
      <c r="F10" s="234"/>
    </row>
    <row r="11" spans="1:7" ht="39">
      <c r="B11" s="235" t="s">
        <v>484</v>
      </c>
      <c r="D11" s="227"/>
      <c r="E11" s="230"/>
      <c r="F11" s="230"/>
      <c r="G11" s="236"/>
    </row>
    <row r="12" spans="1:7">
      <c r="B12" s="237" t="s">
        <v>485</v>
      </c>
      <c r="D12" s="227"/>
      <c r="E12" s="230"/>
      <c r="F12" s="230"/>
    </row>
    <row r="13" spans="1:7">
      <c r="B13" s="238" t="s">
        <v>486</v>
      </c>
      <c r="D13" s="239"/>
      <c r="E13" s="234"/>
      <c r="F13" s="234"/>
    </row>
    <row r="14" spans="1:7">
      <c r="B14" s="238" t="s">
        <v>487</v>
      </c>
      <c r="D14" s="239"/>
      <c r="E14" s="234"/>
      <c r="F14" s="234"/>
    </row>
    <row r="15" spans="1:7">
      <c r="B15" s="238" t="s">
        <v>488</v>
      </c>
      <c r="C15" s="229"/>
      <c r="D15" s="239"/>
      <c r="E15" s="234"/>
      <c r="F15" s="234"/>
    </row>
    <row r="16" spans="1:7">
      <c r="B16" s="238" t="s">
        <v>489</v>
      </c>
      <c r="C16" s="229" t="s">
        <v>183</v>
      </c>
      <c r="D16" s="239">
        <v>5</v>
      </c>
      <c r="E16" s="234"/>
      <c r="F16" s="234">
        <f>E16*D16</f>
        <v>0</v>
      </c>
    </row>
    <row r="18" spans="1:7" ht="51">
      <c r="A18" s="220" t="s">
        <v>38</v>
      </c>
      <c r="B18" s="225" t="s">
        <v>490</v>
      </c>
    </row>
    <row r="19" spans="1:7">
      <c r="B19" s="229" t="s">
        <v>491</v>
      </c>
    </row>
    <row r="20" spans="1:7">
      <c r="B20" s="229" t="s">
        <v>492</v>
      </c>
    </row>
    <row r="21" spans="1:7" ht="38.25">
      <c r="B21" s="231" t="s">
        <v>483</v>
      </c>
    </row>
    <row r="22" spans="1:7" ht="39">
      <c r="B22" s="235" t="s">
        <v>484</v>
      </c>
      <c r="G22" s="236"/>
    </row>
    <row r="23" spans="1:7">
      <c r="B23" s="237" t="s">
        <v>485</v>
      </c>
    </row>
    <row r="24" spans="1:7">
      <c r="B24" s="238" t="s">
        <v>486</v>
      </c>
    </row>
    <row r="25" spans="1:7">
      <c r="B25" s="238" t="s">
        <v>487</v>
      </c>
    </row>
    <row r="26" spans="1:7">
      <c r="B26" s="238" t="s">
        <v>488</v>
      </c>
    </row>
    <row r="27" spans="1:7">
      <c r="B27" s="238" t="s">
        <v>489</v>
      </c>
      <c r="C27" s="229" t="s">
        <v>183</v>
      </c>
      <c r="D27" s="239">
        <v>2</v>
      </c>
      <c r="E27" s="234"/>
      <c r="F27" s="234">
        <f>E27*D27</f>
        <v>0</v>
      </c>
      <c r="G27" s="240"/>
    </row>
    <row r="31" spans="1:7">
      <c r="B31" s="223" t="s">
        <v>493</v>
      </c>
    </row>
    <row r="32" spans="1:7">
      <c r="A32" s="220" t="s">
        <v>40</v>
      </c>
      <c r="B32" s="199" t="s">
        <v>494</v>
      </c>
    </row>
    <row r="33" spans="1:7" ht="45">
      <c r="B33" s="241" t="s">
        <v>495</v>
      </c>
    </row>
    <row r="34" spans="1:7" ht="30">
      <c r="B34" s="241" t="s">
        <v>496</v>
      </c>
    </row>
    <row r="35" spans="1:7" ht="30">
      <c r="B35" s="241" t="s">
        <v>497</v>
      </c>
    </row>
    <row r="36" spans="1:7">
      <c r="B36" s="199" t="s">
        <v>498</v>
      </c>
    </row>
    <row r="37" spans="1:7">
      <c r="B37" s="199" t="s">
        <v>499</v>
      </c>
    </row>
    <row r="38" spans="1:7">
      <c r="B38" s="199" t="s">
        <v>500</v>
      </c>
    </row>
    <row r="39" spans="1:7">
      <c r="B39" s="242" t="s">
        <v>501</v>
      </c>
    </row>
    <row r="40" spans="1:7" ht="39">
      <c r="B40" s="235" t="s">
        <v>484</v>
      </c>
      <c r="G40" s="236"/>
    </row>
    <row r="41" spans="1:7">
      <c r="B41" s="237" t="s">
        <v>485</v>
      </c>
    </row>
    <row r="42" spans="1:7">
      <c r="B42" s="238" t="s">
        <v>486</v>
      </c>
    </row>
    <row r="43" spans="1:7">
      <c r="B43" s="238" t="s">
        <v>487</v>
      </c>
    </row>
    <row r="44" spans="1:7">
      <c r="B44" s="238" t="s">
        <v>488</v>
      </c>
    </row>
    <row r="45" spans="1:7">
      <c r="B45" s="199" t="s">
        <v>502</v>
      </c>
      <c r="C45" s="199" t="s">
        <v>183</v>
      </c>
      <c r="D45" s="199">
        <v>2</v>
      </c>
      <c r="F45" s="222">
        <f t="shared" ref="F45" si="0">D45*E45</f>
        <v>0</v>
      </c>
    </row>
    <row r="47" spans="1:7">
      <c r="B47" s="223" t="s">
        <v>503</v>
      </c>
    </row>
    <row r="48" spans="1:7" ht="84.6" customHeight="1">
      <c r="A48" s="224" t="s">
        <v>42</v>
      </c>
      <c r="B48" s="225" t="s">
        <v>504</v>
      </c>
      <c r="C48" s="226"/>
      <c r="D48" s="227"/>
      <c r="E48" s="228"/>
      <c r="F48" s="228"/>
    </row>
    <row r="49" spans="1:7">
      <c r="B49" s="229" t="s">
        <v>505</v>
      </c>
      <c r="D49" s="227"/>
      <c r="E49" s="230"/>
      <c r="F49" s="230"/>
    </row>
    <row r="50" spans="1:7" ht="39">
      <c r="B50" s="235" t="s">
        <v>484</v>
      </c>
      <c r="D50" s="227"/>
      <c r="E50" s="230"/>
      <c r="F50" s="230"/>
      <c r="G50" s="236"/>
    </row>
    <row r="51" spans="1:7">
      <c r="B51" s="242" t="s">
        <v>506</v>
      </c>
      <c r="C51" s="232"/>
      <c r="D51" s="233"/>
      <c r="E51" s="234"/>
      <c r="F51" s="234"/>
    </row>
    <row r="52" spans="1:7">
      <c r="B52" s="237" t="s">
        <v>507</v>
      </c>
      <c r="D52" s="227"/>
      <c r="E52" s="230"/>
      <c r="F52" s="230"/>
    </row>
    <row r="53" spans="1:7">
      <c r="B53" s="238" t="s">
        <v>486</v>
      </c>
      <c r="D53" s="239"/>
      <c r="E53" s="234"/>
      <c r="F53" s="234"/>
    </row>
    <row r="54" spans="1:7">
      <c r="B54" s="238" t="s">
        <v>487</v>
      </c>
      <c r="D54" s="239"/>
      <c r="E54" s="234"/>
      <c r="F54" s="234"/>
    </row>
    <row r="55" spans="1:7">
      <c r="B55" s="238" t="s">
        <v>488</v>
      </c>
      <c r="C55" s="229"/>
      <c r="D55" s="239"/>
      <c r="E55" s="234"/>
      <c r="F55" s="234"/>
    </row>
    <row r="56" spans="1:7">
      <c r="B56" s="238" t="s">
        <v>508</v>
      </c>
      <c r="C56" s="229" t="s">
        <v>183</v>
      </c>
      <c r="D56" s="239">
        <v>1</v>
      </c>
      <c r="E56" s="234"/>
      <c r="F56" s="234">
        <f>E56*D56</f>
        <v>0</v>
      </c>
    </row>
    <row r="58" spans="1:7">
      <c r="A58" s="220" t="s">
        <v>44</v>
      </c>
      <c r="B58" s="238" t="s">
        <v>509</v>
      </c>
    </row>
    <row r="59" spans="1:7">
      <c r="B59" s="238" t="s">
        <v>510</v>
      </c>
    </row>
    <row r="60" spans="1:7" ht="26.25">
      <c r="B60" s="243" t="s">
        <v>511</v>
      </c>
    </row>
    <row r="61" spans="1:7">
      <c r="B61" s="229" t="s">
        <v>512</v>
      </c>
    </row>
    <row r="62" spans="1:7" ht="39">
      <c r="B62" s="235" t="s">
        <v>484</v>
      </c>
      <c r="G62" s="236"/>
    </row>
    <row r="63" spans="1:7">
      <c r="B63" s="242" t="s">
        <v>506</v>
      </c>
    </row>
    <row r="64" spans="1:7">
      <c r="B64" s="237" t="s">
        <v>507</v>
      </c>
    </row>
    <row r="65" spans="1:7">
      <c r="B65" s="238" t="s">
        <v>486</v>
      </c>
    </row>
    <row r="66" spans="1:7">
      <c r="B66" s="238" t="s">
        <v>487</v>
      </c>
    </row>
    <row r="67" spans="1:7">
      <c r="B67" s="238" t="s">
        <v>488</v>
      </c>
    </row>
    <row r="68" spans="1:7">
      <c r="B68" s="238" t="s">
        <v>508</v>
      </c>
      <c r="C68" s="229" t="s">
        <v>183</v>
      </c>
      <c r="D68" s="239">
        <v>1</v>
      </c>
      <c r="E68" s="234"/>
      <c r="F68" s="234">
        <f>E68*D68</f>
        <v>0</v>
      </c>
    </row>
    <row r="69" spans="1:7">
      <c r="B69" s="238"/>
    </row>
    <row r="70" spans="1:7">
      <c r="A70" s="220" t="s">
        <v>46</v>
      </c>
      <c r="B70" s="244" t="s">
        <v>513</v>
      </c>
      <c r="C70" s="245"/>
      <c r="D70" s="245"/>
      <c r="E70" s="199"/>
      <c r="F70" s="234"/>
    </row>
    <row r="71" spans="1:7" ht="97.9" customHeight="1">
      <c r="B71" s="246" t="s">
        <v>514</v>
      </c>
      <c r="C71" s="245"/>
      <c r="D71" s="245"/>
      <c r="E71" s="199"/>
      <c r="F71" s="234"/>
    </row>
    <row r="72" spans="1:7">
      <c r="B72" s="244" t="s">
        <v>515</v>
      </c>
      <c r="C72" s="245"/>
      <c r="D72" s="245"/>
      <c r="E72" s="199"/>
      <c r="F72" s="234"/>
    </row>
    <row r="73" spans="1:7">
      <c r="B73" s="244" t="s">
        <v>501</v>
      </c>
      <c r="C73" s="245"/>
      <c r="D73" s="245"/>
      <c r="E73" s="199"/>
      <c r="F73" s="234"/>
    </row>
    <row r="74" spans="1:7">
      <c r="B74" s="229" t="s">
        <v>516</v>
      </c>
      <c r="C74" s="245"/>
      <c r="D74" s="245"/>
      <c r="E74" s="199"/>
      <c r="F74" s="234"/>
    </row>
    <row r="75" spans="1:7" ht="39">
      <c r="B75" s="235" t="s">
        <v>484</v>
      </c>
      <c r="C75" s="245"/>
      <c r="D75" s="245"/>
      <c r="E75" s="199"/>
      <c r="F75" s="234"/>
      <c r="G75" s="236"/>
    </row>
    <row r="76" spans="1:7">
      <c r="B76" s="237" t="s">
        <v>507</v>
      </c>
      <c r="C76" s="245"/>
      <c r="D76" s="245"/>
      <c r="E76" s="199"/>
      <c r="F76" s="234"/>
    </row>
    <row r="77" spans="1:7">
      <c r="B77" s="238" t="s">
        <v>486</v>
      </c>
      <c r="C77" s="245"/>
      <c r="D77" s="245"/>
      <c r="E77" s="199"/>
      <c r="F77" s="234"/>
    </row>
    <row r="78" spans="1:7">
      <c r="B78" s="238" t="s">
        <v>487</v>
      </c>
      <c r="C78" s="245"/>
      <c r="D78" s="245"/>
      <c r="E78" s="199"/>
      <c r="F78" s="234"/>
    </row>
    <row r="79" spans="1:7">
      <c r="B79" s="238" t="s">
        <v>517</v>
      </c>
      <c r="C79" s="245"/>
      <c r="D79" s="245"/>
      <c r="E79" s="199"/>
      <c r="F79" s="234"/>
    </row>
    <row r="80" spans="1:7">
      <c r="B80" s="238" t="s">
        <v>488</v>
      </c>
      <c r="C80" s="245"/>
      <c r="D80" s="245"/>
      <c r="E80" s="199"/>
      <c r="F80" s="234"/>
    </row>
    <row r="81" spans="1:8">
      <c r="B81" s="247" t="s">
        <v>508</v>
      </c>
      <c r="C81" s="245" t="s">
        <v>183</v>
      </c>
      <c r="D81" s="245">
        <v>1</v>
      </c>
      <c r="E81" s="248"/>
      <c r="F81" s="234">
        <f t="shared" ref="F81" si="1">E81*D81</f>
        <v>0</v>
      </c>
    </row>
    <row r="82" spans="1:8">
      <c r="B82" s="247"/>
      <c r="C82" s="245"/>
      <c r="D82" s="245"/>
      <c r="E82" s="248"/>
      <c r="F82" s="234"/>
    </row>
    <row r="83" spans="1:8">
      <c r="A83" s="220" t="s">
        <v>50</v>
      </c>
      <c r="B83" s="249" t="s">
        <v>518</v>
      </c>
      <c r="C83" s="250"/>
      <c r="D83" s="251"/>
      <c r="E83" s="252"/>
      <c r="F83" s="252"/>
      <c r="H83" s="226"/>
    </row>
    <row r="84" spans="1:8" ht="63.75">
      <c r="B84" s="253" t="s">
        <v>519</v>
      </c>
      <c r="C84" s="250"/>
      <c r="D84" s="251"/>
      <c r="E84" s="252"/>
      <c r="F84" s="252"/>
      <c r="H84" s="226"/>
    </row>
    <row r="85" spans="1:8" ht="38.25">
      <c r="B85" s="253" t="s">
        <v>520</v>
      </c>
      <c r="C85" s="250"/>
      <c r="D85" s="251"/>
      <c r="E85" s="252"/>
      <c r="F85" s="252"/>
      <c r="H85" s="226"/>
    </row>
    <row r="86" spans="1:8" ht="38.25">
      <c r="B86" s="253" t="s">
        <v>521</v>
      </c>
      <c r="C86" s="250"/>
      <c r="D86" s="251"/>
      <c r="E86" s="252"/>
      <c r="F86" s="252"/>
      <c r="H86" s="226"/>
    </row>
    <row r="87" spans="1:8" ht="76.5">
      <c r="B87" s="253" t="s">
        <v>522</v>
      </c>
      <c r="C87" s="250"/>
      <c r="D87" s="251"/>
      <c r="E87" s="252"/>
      <c r="F87" s="252"/>
      <c r="H87" s="226"/>
    </row>
    <row r="88" spans="1:8" ht="89.25">
      <c r="B88" s="253" t="s">
        <v>523</v>
      </c>
      <c r="C88" s="250"/>
      <c r="D88" s="251"/>
      <c r="E88" s="252"/>
      <c r="F88" s="252"/>
      <c r="H88" s="226"/>
    </row>
    <row r="89" spans="1:8" ht="16.149999999999999" customHeight="1">
      <c r="B89" s="253" t="s">
        <v>524</v>
      </c>
      <c r="C89" s="250"/>
      <c r="D89" s="251"/>
      <c r="E89" s="252"/>
      <c r="F89" s="252"/>
      <c r="H89" s="226"/>
    </row>
    <row r="90" spans="1:8">
      <c r="B90" s="244" t="s">
        <v>525</v>
      </c>
      <c r="C90" s="250"/>
      <c r="D90" s="251"/>
      <c r="E90" s="252"/>
      <c r="F90" s="252"/>
      <c r="H90" s="226"/>
    </row>
    <row r="91" spans="1:8">
      <c r="B91" s="244" t="s">
        <v>526</v>
      </c>
      <c r="C91" s="250"/>
      <c r="D91" s="251"/>
      <c r="E91" s="252"/>
      <c r="F91" s="252"/>
      <c r="H91" s="226"/>
    </row>
    <row r="92" spans="1:8">
      <c r="B92" s="244" t="s">
        <v>507</v>
      </c>
      <c r="C92" s="250"/>
      <c r="D92" s="251"/>
      <c r="E92" s="252"/>
      <c r="F92" s="252"/>
      <c r="H92" s="226"/>
    </row>
    <row r="93" spans="1:8">
      <c r="B93" s="244" t="s">
        <v>486</v>
      </c>
      <c r="C93" s="250"/>
      <c r="D93" s="251"/>
      <c r="E93" s="252"/>
      <c r="F93" s="252"/>
      <c r="H93" s="226"/>
    </row>
    <row r="94" spans="1:8">
      <c r="B94" s="244" t="s">
        <v>527</v>
      </c>
      <c r="C94" s="250"/>
      <c r="D94" s="251"/>
      <c r="E94" s="252"/>
      <c r="F94" s="252"/>
      <c r="H94" s="226"/>
    </row>
    <row r="95" spans="1:8">
      <c r="B95" s="244" t="s">
        <v>528</v>
      </c>
      <c r="C95" s="250"/>
      <c r="D95" s="251"/>
      <c r="E95" s="252"/>
      <c r="F95" s="252"/>
      <c r="H95" s="226"/>
    </row>
    <row r="96" spans="1:8">
      <c r="B96" s="254" t="s">
        <v>508</v>
      </c>
      <c r="C96" s="255" t="s">
        <v>183</v>
      </c>
      <c r="D96" s="256">
        <v>1</v>
      </c>
      <c r="E96" s="257"/>
      <c r="F96" s="257">
        <f>D96*E96</f>
        <v>0</v>
      </c>
      <c r="H96" s="226"/>
    </row>
    <row r="97" spans="1:7">
      <c r="B97" s="238"/>
      <c r="F97" s="257"/>
    </row>
    <row r="98" spans="1:7">
      <c r="A98" s="220" t="s">
        <v>51</v>
      </c>
      <c r="B98" s="244" t="s">
        <v>529</v>
      </c>
      <c r="C98" s="245"/>
      <c r="D98" s="245"/>
      <c r="E98" s="258"/>
      <c r="F98" s="257"/>
      <c r="G98" s="259"/>
    </row>
    <row r="99" spans="1:7">
      <c r="B99" s="260" t="s">
        <v>530</v>
      </c>
      <c r="C99" s="245"/>
      <c r="D99" s="245"/>
      <c r="E99" s="258"/>
      <c r="F99" s="257"/>
      <c r="G99" s="259"/>
    </row>
    <row r="100" spans="1:7" ht="25.5">
      <c r="B100" s="261" t="s">
        <v>531</v>
      </c>
      <c r="C100" s="245"/>
      <c r="D100" s="245"/>
      <c r="E100" s="258"/>
      <c r="F100" s="257"/>
      <c r="G100" s="259"/>
    </row>
    <row r="101" spans="1:7" ht="25.5">
      <c r="B101" s="261" t="s">
        <v>532</v>
      </c>
      <c r="C101" s="245"/>
      <c r="D101" s="245"/>
      <c r="E101" s="258"/>
      <c r="F101" s="257"/>
      <c r="G101" s="259"/>
    </row>
    <row r="102" spans="1:7" ht="39.75">
      <c r="B102" s="261" t="s">
        <v>533</v>
      </c>
      <c r="C102" s="245"/>
      <c r="D102" s="245"/>
      <c r="E102" s="258"/>
      <c r="F102" s="257"/>
      <c r="G102" s="259"/>
    </row>
    <row r="103" spans="1:7">
      <c r="B103" s="262" t="s">
        <v>534</v>
      </c>
      <c r="C103" s="245"/>
      <c r="D103" s="245"/>
      <c r="E103" s="258"/>
      <c r="F103" s="257"/>
      <c r="G103" s="259"/>
    </row>
    <row r="104" spans="1:7">
      <c r="B104" s="262" t="s">
        <v>535</v>
      </c>
      <c r="C104" s="245"/>
      <c r="D104" s="245"/>
      <c r="E104" s="258"/>
      <c r="F104" s="257"/>
      <c r="G104" s="259"/>
    </row>
    <row r="105" spans="1:7">
      <c r="B105" s="262" t="s">
        <v>536</v>
      </c>
      <c r="C105" s="245"/>
      <c r="D105" s="245"/>
      <c r="E105" s="258"/>
      <c r="F105" s="257"/>
      <c r="G105" s="259"/>
    </row>
    <row r="106" spans="1:7" ht="25.5">
      <c r="B106" s="261" t="s">
        <v>537</v>
      </c>
      <c r="C106" s="245"/>
      <c r="D106" s="245"/>
      <c r="E106" s="258"/>
      <c r="F106" s="257"/>
      <c r="G106" s="259"/>
    </row>
    <row r="107" spans="1:7" ht="63.75">
      <c r="B107" s="261" t="s">
        <v>538</v>
      </c>
      <c r="C107" s="245"/>
      <c r="D107" s="245"/>
      <c r="E107" s="258"/>
      <c r="F107" s="257"/>
      <c r="G107" s="259"/>
    </row>
    <row r="108" spans="1:7">
      <c r="B108" s="261" t="s">
        <v>539</v>
      </c>
      <c r="C108" s="245"/>
      <c r="D108" s="245"/>
      <c r="E108" s="258"/>
      <c r="F108" s="257"/>
      <c r="G108" s="259"/>
    </row>
    <row r="109" spans="1:7">
      <c r="B109" s="261" t="s">
        <v>540</v>
      </c>
      <c r="C109" s="245"/>
      <c r="D109" s="245"/>
      <c r="E109" s="258"/>
      <c r="F109" s="257"/>
      <c r="G109" s="259"/>
    </row>
    <row r="110" spans="1:7">
      <c r="B110" s="261" t="s">
        <v>541</v>
      </c>
      <c r="C110" s="245"/>
      <c r="D110" s="245"/>
      <c r="E110" s="258"/>
      <c r="F110" s="257"/>
      <c r="G110" s="259"/>
    </row>
    <row r="111" spans="1:7">
      <c r="B111" s="244" t="s">
        <v>501</v>
      </c>
      <c r="C111" s="245"/>
      <c r="D111" s="245"/>
      <c r="E111" s="258"/>
      <c r="F111" s="257"/>
      <c r="G111" s="259"/>
    </row>
    <row r="112" spans="1:7">
      <c r="B112" s="237" t="s">
        <v>507</v>
      </c>
      <c r="C112" s="245"/>
      <c r="D112" s="245"/>
      <c r="E112" s="258"/>
      <c r="F112" s="257"/>
      <c r="G112" s="259"/>
    </row>
    <row r="113" spans="1:8">
      <c r="B113" s="229" t="s">
        <v>542</v>
      </c>
      <c r="C113" s="245"/>
      <c r="D113" s="245"/>
      <c r="E113" s="258"/>
      <c r="F113" s="257"/>
      <c r="G113" s="259"/>
    </row>
    <row r="114" spans="1:8">
      <c r="B114" s="263" t="s">
        <v>543</v>
      </c>
      <c r="C114" s="245"/>
      <c r="D114" s="245"/>
      <c r="E114" s="258"/>
      <c r="F114" s="257"/>
      <c r="G114" s="259"/>
    </row>
    <row r="115" spans="1:8">
      <c r="B115" s="263" t="s">
        <v>544</v>
      </c>
      <c r="C115" s="245"/>
      <c r="D115" s="245"/>
      <c r="E115" s="258"/>
      <c r="F115" s="257"/>
      <c r="G115" s="259"/>
    </row>
    <row r="116" spans="1:8">
      <c r="B116" s="263" t="s">
        <v>545</v>
      </c>
      <c r="C116" s="245"/>
      <c r="D116" s="245"/>
      <c r="E116" s="258"/>
      <c r="F116" s="257"/>
      <c r="G116" s="259"/>
    </row>
    <row r="117" spans="1:8">
      <c r="B117" s="264" t="s">
        <v>546</v>
      </c>
      <c r="C117" s="245"/>
      <c r="D117" s="245"/>
      <c r="E117" s="265"/>
      <c r="F117" s="257"/>
      <c r="G117" s="266"/>
    </row>
    <row r="118" spans="1:8">
      <c r="B118" s="267" t="s">
        <v>508</v>
      </c>
      <c r="C118" s="245" t="s">
        <v>183</v>
      </c>
      <c r="D118" s="245">
        <v>1</v>
      </c>
      <c r="E118" s="268"/>
      <c r="F118" s="257">
        <f t="shared" ref="F118" si="2">D118*E118</f>
        <v>0</v>
      </c>
      <c r="G118" s="268"/>
      <c r="H118" s="268"/>
    </row>
    <row r="119" spans="1:8">
      <c r="B119" s="238"/>
    </row>
    <row r="120" spans="1:8">
      <c r="B120" s="269" t="s">
        <v>547</v>
      </c>
    </row>
    <row r="121" spans="1:8">
      <c r="A121" s="220" t="s">
        <v>53</v>
      </c>
      <c r="B121" s="254" t="s">
        <v>548</v>
      </c>
      <c r="C121" s="270"/>
      <c r="D121" s="271"/>
      <c r="E121" s="202"/>
      <c r="F121" s="202"/>
    </row>
    <row r="122" spans="1:8">
      <c r="B122" s="254" t="s">
        <v>549</v>
      </c>
      <c r="C122" s="270"/>
      <c r="D122" s="271"/>
      <c r="E122" s="202"/>
      <c r="F122" s="202"/>
    </row>
    <row r="123" spans="1:8">
      <c r="B123" s="254" t="s">
        <v>550</v>
      </c>
      <c r="C123" s="270"/>
      <c r="D123" s="271"/>
      <c r="E123" s="202"/>
      <c r="F123" s="202"/>
    </row>
    <row r="124" spans="1:8">
      <c r="B124" s="254" t="s">
        <v>551</v>
      </c>
      <c r="C124" s="270"/>
      <c r="D124" s="271"/>
      <c r="E124" s="202"/>
      <c r="F124" s="202"/>
    </row>
    <row r="125" spans="1:8">
      <c r="B125" s="254" t="s">
        <v>552</v>
      </c>
      <c r="C125" s="270"/>
      <c r="D125" s="271"/>
      <c r="E125" s="202"/>
      <c r="F125" s="202"/>
    </row>
    <row r="126" spans="1:8">
      <c r="B126" s="254" t="s">
        <v>553</v>
      </c>
      <c r="C126" s="270"/>
      <c r="D126" s="271"/>
      <c r="E126" s="202"/>
      <c r="F126" s="202"/>
    </row>
    <row r="127" spans="1:8">
      <c r="B127" s="244" t="s">
        <v>485</v>
      </c>
      <c r="C127" s="270"/>
      <c r="D127" s="271"/>
      <c r="E127" s="202"/>
      <c r="F127" s="202"/>
    </row>
    <row r="128" spans="1:8">
      <c r="B128" s="244" t="s">
        <v>501</v>
      </c>
      <c r="C128" s="270"/>
      <c r="D128" s="271"/>
      <c r="E128" s="202"/>
      <c r="F128" s="202"/>
    </row>
    <row r="129" spans="1:8">
      <c r="B129" s="244" t="s">
        <v>554</v>
      </c>
      <c r="C129" s="270"/>
      <c r="D129" s="271"/>
      <c r="E129" s="202"/>
      <c r="F129" s="202"/>
    </row>
    <row r="130" spans="1:8">
      <c r="B130" s="254" t="s">
        <v>508</v>
      </c>
      <c r="C130" s="270" t="s">
        <v>183</v>
      </c>
      <c r="D130" s="271">
        <v>1</v>
      </c>
      <c r="E130" s="202"/>
      <c r="F130" s="202">
        <f>D130*E130</f>
        <v>0</v>
      </c>
      <c r="G130" s="240"/>
      <c r="H130" s="240"/>
    </row>
    <row r="131" spans="1:8">
      <c r="B131" s="238"/>
      <c r="D131" s="239"/>
      <c r="E131" s="234"/>
      <c r="F131" s="234"/>
    </row>
    <row r="132" spans="1:8">
      <c r="A132" s="220" t="s">
        <v>55</v>
      </c>
      <c r="B132" s="254" t="s">
        <v>555</v>
      </c>
      <c r="C132" s="270"/>
      <c r="D132" s="271"/>
      <c r="E132" s="202"/>
    </row>
    <row r="133" spans="1:8">
      <c r="B133" s="254" t="s">
        <v>556</v>
      </c>
      <c r="C133" s="270"/>
      <c r="D133" s="271"/>
      <c r="E133" s="202"/>
    </row>
    <row r="134" spans="1:8" ht="15" customHeight="1">
      <c r="B134" s="254" t="s">
        <v>557</v>
      </c>
      <c r="C134" s="270"/>
      <c r="D134" s="271"/>
      <c r="E134" s="202"/>
    </row>
    <row r="135" spans="1:8" ht="111" customHeight="1">
      <c r="B135" s="253" t="s">
        <v>558</v>
      </c>
      <c r="C135" s="270"/>
      <c r="E135" s="202"/>
    </row>
    <row r="136" spans="1:8">
      <c r="B136" s="253" t="s">
        <v>559</v>
      </c>
      <c r="C136" s="270"/>
      <c r="D136" s="271"/>
      <c r="E136" s="202"/>
    </row>
    <row r="137" spans="1:8">
      <c r="B137" s="244" t="s">
        <v>501</v>
      </c>
      <c r="C137" s="270"/>
      <c r="D137" s="271"/>
      <c r="E137" s="202"/>
    </row>
    <row r="138" spans="1:8">
      <c r="B138" s="253" t="s">
        <v>560</v>
      </c>
      <c r="C138" s="270"/>
      <c r="D138" s="271"/>
      <c r="E138" s="202"/>
    </row>
    <row r="139" spans="1:8">
      <c r="B139" s="272" t="s">
        <v>561</v>
      </c>
      <c r="C139" s="270"/>
      <c r="D139" s="271"/>
      <c r="E139" s="202"/>
    </row>
    <row r="140" spans="1:8">
      <c r="B140" s="272" t="s">
        <v>562</v>
      </c>
      <c r="C140" s="270"/>
      <c r="D140" s="271"/>
      <c r="E140" s="202"/>
    </row>
    <row r="141" spans="1:8">
      <c r="B141" s="254" t="s">
        <v>563</v>
      </c>
      <c r="C141" s="270"/>
      <c r="D141" s="271"/>
      <c r="E141" s="202"/>
    </row>
    <row r="142" spans="1:8">
      <c r="B142" s="254" t="s">
        <v>508</v>
      </c>
      <c r="C142" s="270" t="s">
        <v>183</v>
      </c>
      <c r="D142" s="271">
        <v>3</v>
      </c>
      <c r="E142" s="202"/>
      <c r="F142" s="222">
        <f>D142*E142</f>
        <v>0</v>
      </c>
    </row>
    <row r="144" spans="1:8">
      <c r="A144" s="220" t="s">
        <v>57</v>
      </c>
      <c r="B144" s="254" t="s">
        <v>564</v>
      </c>
      <c r="C144" s="270"/>
      <c r="D144" s="271"/>
      <c r="E144" s="202"/>
      <c r="F144" s="202"/>
      <c r="G144" s="273"/>
      <c r="H144" s="274"/>
    </row>
    <row r="145" spans="2:8">
      <c r="B145" s="275" t="s">
        <v>565</v>
      </c>
      <c r="C145" s="270"/>
      <c r="D145" s="271"/>
      <c r="E145" s="202"/>
      <c r="F145" s="202"/>
      <c r="G145" s="273"/>
      <c r="H145" s="274"/>
    </row>
    <row r="146" spans="2:8">
      <c r="B146" s="276" t="s">
        <v>566</v>
      </c>
      <c r="C146" s="270"/>
      <c r="D146" s="271"/>
      <c r="E146" s="202"/>
      <c r="F146" s="202"/>
      <c r="G146" s="273"/>
      <c r="H146" s="274"/>
    </row>
    <row r="147" spans="2:8">
      <c r="B147" s="276" t="s">
        <v>567</v>
      </c>
      <c r="C147" s="270"/>
      <c r="D147" s="271"/>
      <c r="E147" s="202"/>
      <c r="F147" s="202"/>
      <c r="G147" s="273"/>
      <c r="H147" s="274"/>
    </row>
    <row r="148" spans="2:8" ht="38.25">
      <c r="B148" s="277" t="s">
        <v>568</v>
      </c>
      <c r="C148" s="270"/>
      <c r="D148" s="271"/>
      <c r="E148" s="202"/>
      <c r="F148" s="202"/>
      <c r="G148" s="273"/>
      <c r="H148" s="274"/>
    </row>
    <row r="149" spans="2:8">
      <c r="B149" s="277" t="s">
        <v>569</v>
      </c>
      <c r="C149" s="270"/>
      <c r="D149" s="271"/>
      <c r="E149" s="202"/>
      <c r="F149" s="202"/>
      <c r="G149" s="273"/>
      <c r="H149" s="274"/>
    </row>
    <row r="150" spans="2:8">
      <c r="B150" s="278" t="s">
        <v>570</v>
      </c>
      <c r="C150" s="270"/>
      <c r="D150" s="271"/>
      <c r="E150" s="202"/>
      <c r="F150" s="202"/>
      <c r="G150" s="273"/>
      <c r="H150" s="274"/>
    </row>
    <row r="151" spans="2:8">
      <c r="B151" s="278" t="s">
        <v>571</v>
      </c>
      <c r="C151" s="270"/>
      <c r="D151" s="271"/>
      <c r="E151" s="202"/>
      <c r="F151" s="202"/>
      <c r="G151" s="273"/>
      <c r="H151" s="274"/>
    </row>
    <row r="152" spans="2:8" ht="26.25">
      <c r="B152" s="278" t="s">
        <v>572</v>
      </c>
      <c r="C152" s="270"/>
      <c r="D152" s="271"/>
      <c r="E152" s="202"/>
      <c r="F152" s="202"/>
      <c r="G152" s="273"/>
      <c r="H152" s="274"/>
    </row>
    <row r="153" spans="2:8">
      <c r="B153" s="254" t="s">
        <v>573</v>
      </c>
      <c r="C153" s="270"/>
      <c r="D153" s="271"/>
      <c r="E153" s="202"/>
      <c r="F153" s="202"/>
      <c r="G153" s="273"/>
      <c r="H153" s="274"/>
    </row>
    <row r="154" spans="2:8">
      <c r="B154" s="254" t="s">
        <v>574</v>
      </c>
      <c r="C154" s="270"/>
      <c r="D154" s="271"/>
      <c r="E154" s="202"/>
      <c r="F154" s="202"/>
      <c r="G154" s="273"/>
      <c r="H154" s="274"/>
    </row>
    <row r="155" spans="2:8">
      <c r="B155" s="254" t="s">
        <v>575</v>
      </c>
      <c r="C155" s="270"/>
      <c r="D155" s="271"/>
      <c r="E155" s="202"/>
      <c r="F155" s="202"/>
      <c r="G155" s="273"/>
      <c r="H155" s="274"/>
    </row>
    <row r="156" spans="2:8">
      <c r="B156" s="279" t="s">
        <v>576</v>
      </c>
      <c r="C156" s="270"/>
      <c r="D156" s="271"/>
      <c r="E156" s="202"/>
      <c r="F156" s="202"/>
      <c r="G156" s="273"/>
      <c r="H156" s="274"/>
    </row>
    <row r="157" spans="2:8">
      <c r="B157" s="254" t="s">
        <v>577</v>
      </c>
      <c r="C157" s="270"/>
      <c r="D157" s="271"/>
      <c r="E157" s="202"/>
      <c r="F157" s="202"/>
      <c r="G157" s="273"/>
      <c r="H157" s="274"/>
    </row>
    <row r="158" spans="2:8">
      <c r="B158" s="254" t="s">
        <v>578</v>
      </c>
      <c r="C158" s="270"/>
      <c r="D158" s="271"/>
      <c r="E158" s="202"/>
      <c r="F158" s="202"/>
      <c r="G158" s="273"/>
      <c r="H158" s="274"/>
    </row>
    <row r="159" spans="2:8">
      <c r="B159" s="254" t="s">
        <v>579</v>
      </c>
      <c r="C159" s="270"/>
      <c r="D159" s="271"/>
      <c r="E159" s="202"/>
      <c r="F159" s="202"/>
      <c r="G159" s="273"/>
      <c r="H159" s="274"/>
    </row>
    <row r="160" spans="2:8" ht="13.9" customHeight="1">
      <c r="B160" s="254" t="s">
        <v>580</v>
      </c>
      <c r="C160" s="270"/>
      <c r="D160" s="271"/>
      <c r="E160" s="202"/>
      <c r="F160" s="202"/>
      <c r="G160" s="273"/>
      <c r="H160" s="274"/>
    </row>
    <row r="161" spans="1:11" ht="39">
      <c r="B161" s="235" t="s">
        <v>484</v>
      </c>
      <c r="C161" s="270"/>
      <c r="D161" s="271"/>
      <c r="E161" s="202"/>
      <c r="F161" s="202"/>
      <c r="G161" s="280"/>
      <c r="H161" s="274"/>
    </row>
    <row r="162" spans="1:11">
      <c r="B162" s="254" t="s">
        <v>485</v>
      </c>
      <c r="C162" s="270"/>
      <c r="D162" s="271"/>
      <c r="E162" s="202"/>
      <c r="F162" s="202"/>
      <c r="G162" s="273"/>
      <c r="H162" s="274"/>
    </row>
    <row r="163" spans="1:11">
      <c r="B163" s="244" t="s">
        <v>581</v>
      </c>
      <c r="C163" s="270"/>
      <c r="D163" s="271"/>
      <c r="E163" s="202"/>
      <c r="F163" s="202"/>
      <c r="G163" s="273"/>
      <c r="H163" s="274"/>
    </row>
    <row r="164" spans="1:11">
      <c r="B164" s="244" t="s">
        <v>582</v>
      </c>
      <c r="C164" s="270"/>
      <c r="D164" s="271"/>
      <c r="E164" s="202"/>
      <c r="F164" s="202"/>
      <c r="G164" s="273"/>
      <c r="H164" s="274"/>
    </row>
    <row r="165" spans="1:11">
      <c r="B165" s="244" t="s">
        <v>554</v>
      </c>
      <c r="C165" s="227"/>
      <c r="D165" s="271"/>
      <c r="E165" s="202"/>
      <c r="F165" s="202"/>
      <c r="G165" s="273"/>
      <c r="H165" s="274"/>
    </row>
    <row r="166" spans="1:11">
      <c r="B166" s="254" t="s">
        <v>508</v>
      </c>
      <c r="C166" s="227" t="s">
        <v>183</v>
      </c>
      <c r="D166" s="271">
        <v>2</v>
      </c>
      <c r="E166" s="202"/>
      <c r="F166" s="202">
        <f>D166*E166</f>
        <v>0</v>
      </c>
      <c r="G166" s="273"/>
      <c r="H166" s="273"/>
    </row>
    <row r="167" spans="1:11">
      <c r="B167" s="281"/>
      <c r="C167" s="241"/>
      <c r="D167" s="282"/>
      <c r="E167" s="283"/>
      <c r="F167" s="284"/>
      <c r="G167" s="226"/>
      <c r="H167" s="226"/>
      <c r="I167" s="226"/>
      <c r="J167" s="226"/>
      <c r="K167" s="226"/>
    </row>
    <row r="168" spans="1:11">
      <c r="A168" s="220" t="s">
        <v>59</v>
      </c>
      <c r="B168" s="249" t="s">
        <v>583</v>
      </c>
      <c r="C168" s="227"/>
      <c r="D168" s="271"/>
      <c r="E168" s="202"/>
      <c r="F168" s="202"/>
      <c r="G168" s="273"/>
      <c r="H168" s="226"/>
      <c r="I168" s="226"/>
      <c r="J168" s="226"/>
      <c r="K168" s="226"/>
    </row>
    <row r="169" spans="1:11">
      <c r="B169" s="254" t="s">
        <v>584</v>
      </c>
      <c r="C169" s="227"/>
      <c r="D169" s="271"/>
      <c r="E169" s="202"/>
      <c r="F169" s="202"/>
      <c r="G169" s="273"/>
      <c r="H169" s="226"/>
      <c r="I169" s="226"/>
      <c r="J169" s="226"/>
      <c r="K169" s="226"/>
    </row>
    <row r="170" spans="1:11">
      <c r="B170" s="254" t="s">
        <v>585</v>
      </c>
      <c r="C170" s="227"/>
      <c r="D170" s="271"/>
      <c r="E170" s="202"/>
      <c r="F170" s="202"/>
      <c r="G170" s="273"/>
      <c r="H170" s="226"/>
      <c r="I170" s="226"/>
      <c r="J170" s="226"/>
      <c r="K170" s="226"/>
    </row>
    <row r="171" spans="1:11">
      <c r="B171" s="254" t="s">
        <v>586</v>
      </c>
      <c r="C171" s="227"/>
      <c r="D171" s="271"/>
      <c r="E171" s="202"/>
      <c r="F171" s="202"/>
      <c r="G171" s="273"/>
      <c r="H171" s="226"/>
      <c r="I171" s="226"/>
      <c r="J171" s="226"/>
      <c r="K171" s="226"/>
    </row>
    <row r="172" spans="1:11">
      <c r="B172" s="254" t="s">
        <v>587</v>
      </c>
      <c r="C172" s="227"/>
      <c r="D172" s="271"/>
      <c r="E172" s="202"/>
      <c r="F172" s="202"/>
      <c r="G172" s="273"/>
      <c r="H172" s="226"/>
      <c r="I172" s="226"/>
      <c r="J172" s="226"/>
      <c r="K172" s="226"/>
    </row>
    <row r="173" spans="1:11">
      <c r="B173" s="254" t="s">
        <v>588</v>
      </c>
      <c r="C173" s="227"/>
      <c r="D173" s="271"/>
      <c r="E173" s="202"/>
      <c r="F173" s="202"/>
      <c r="G173" s="273"/>
      <c r="H173" s="226"/>
      <c r="I173" s="226"/>
      <c r="J173" s="226"/>
      <c r="K173" s="226"/>
    </row>
    <row r="174" spans="1:11">
      <c r="B174" s="254" t="s">
        <v>589</v>
      </c>
      <c r="C174" s="227"/>
      <c r="D174" s="271"/>
      <c r="E174" s="202"/>
      <c r="F174" s="202"/>
      <c r="G174" s="273"/>
      <c r="H174" s="226"/>
      <c r="I174" s="226"/>
      <c r="J174" s="226"/>
      <c r="K174" s="226"/>
    </row>
    <row r="175" spans="1:11" ht="39">
      <c r="B175" s="235" t="s">
        <v>484</v>
      </c>
      <c r="C175" s="227"/>
      <c r="D175" s="271"/>
      <c r="E175" s="202"/>
      <c r="F175" s="202"/>
      <c r="G175" s="280"/>
      <c r="H175" s="226"/>
      <c r="I175" s="226"/>
      <c r="J175" s="226"/>
      <c r="K175" s="226"/>
    </row>
    <row r="176" spans="1:11">
      <c r="B176" s="253" t="s">
        <v>560</v>
      </c>
      <c r="C176" s="227"/>
      <c r="D176" s="271"/>
      <c r="E176" s="202"/>
      <c r="F176" s="202"/>
      <c r="G176" s="273"/>
      <c r="H176" s="226"/>
      <c r="I176" s="226"/>
      <c r="J176" s="226"/>
      <c r="K176" s="226"/>
    </row>
    <row r="177" spans="1:11">
      <c r="B177" s="272" t="s">
        <v>561</v>
      </c>
      <c r="C177" s="227"/>
      <c r="D177" s="271"/>
      <c r="E177" s="202"/>
      <c r="F177" s="202"/>
      <c r="G177" s="273"/>
      <c r="H177" s="226"/>
      <c r="I177" s="226"/>
      <c r="J177" s="226"/>
      <c r="K177" s="226"/>
    </row>
    <row r="178" spans="1:11">
      <c r="B178" s="272" t="s">
        <v>562</v>
      </c>
      <c r="C178" s="227"/>
      <c r="D178" s="271"/>
      <c r="E178" s="202"/>
      <c r="F178" s="202"/>
      <c r="G178" s="273"/>
      <c r="H178" s="226"/>
      <c r="I178" s="226"/>
      <c r="J178" s="226"/>
      <c r="K178" s="226"/>
    </row>
    <row r="179" spans="1:11">
      <c r="B179" s="254" t="s">
        <v>563</v>
      </c>
      <c r="C179" s="227"/>
      <c r="D179" s="271"/>
      <c r="E179" s="202"/>
      <c r="F179" s="202"/>
      <c r="G179" s="273"/>
      <c r="H179" s="226"/>
      <c r="I179" s="226"/>
      <c r="J179" s="226"/>
      <c r="K179" s="226"/>
    </row>
    <row r="180" spans="1:11">
      <c r="B180" s="254" t="s">
        <v>508</v>
      </c>
      <c r="C180" s="227" t="s">
        <v>183</v>
      </c>
      <c r="D180" s="271">
        <v>1</v>
      </c>
      <c r="E180" s="202"/>
      <c r="F180" s="202">
        <f>D180*E180</f>
        <v>0</v>
      </c>
      <c r="G180" s="273"/>
      <c r="H180" s="273"/>
      <c r="I180" s="226"/>
      <c r="J180" s="226"/>
      <c r="K180" s="226"/>
    </row>
    <row r="181" spans="1:11">
      <c r="B181" s="254"/>
      <c r="C181" s="227"/>
      <c r="D181" s="271"/>
      <c r="E181" s="202"/>
      <c r="F181" s="202"/>
      <c r="G181" s="273"/>
      <c r="H181" s="226"/>
      <c r="I181" s="226"/>
      <c r="J181" s="226"/>
      <c r="K181" s="226"/>
    </row>
    <row r="182" spans="1:11">
      <c r="B182" s="226"/>
      <c r="C182" s="241"/>
      <c r="D182" s="282"/>
      <c r="E182" s="283"/>
      <c r="F182" s="284"/>
      <c r="G182" s="226"/>
      <c r="H182" s="226"/>
      <c r="I182" s="226"/>
      <c r="J182" s="226"/>
      <c r="K182" s="226"/>
    </row>
    <row r="183" spans="1:11">
      <c r="B183" s="285" t="s">
        <v>590</v>
      </c>
      <c r="C183" s="241"/>
      <c r="D183" s="282"/>
      <c r="E183" s="283"/>
      <c r="F183" s="284"/>
      <c r="G183" s="226"/>
      <c r="H183" s="226"/>
      <c r="I183" s="226"/>
      <c r="J183" s="226"/>
      <c r="K183" s="226"/>
    </row>
    <row r="184" spans="1:11">
      <c r="A184" s="220" t="s">
        <v>60</v>
      </c>
      <c r="B184" s="281" t="s">
        <v>591</v>
      </c>
      <c r="C184" s="241"/>
      <c r="D184" s="282"/>
      <c r="E184" s="283"/>
      <c r="F184" s="284"/>
      <c r="G184" s="226"/>
      <c r="H184" s="226"/>
      <c r="I184" s="226"/>
      <c r="J184" s="226"/>
      <c r="K184" s="226"/>
    </row>
    <row r="185" spans="1:11">
      <c r="B185" s="199" t="s">
        <v>592</v>
      </c>
    </row>
    <row r="186" spans="1:11">
      <c r="B186" s="199" t="s">
        <v>593</v>
      </c>
    </row>
    <row r="187" spans="1:11">
      <c r="B187" s="253" t="s">
        <v>594</v>
      </c>
    </row>
    <row r="188" spans="1:11">
      <c r="B188" s="244" t="s">
        <v>589</v>
      </c>
    </row>
    <row r="189" spans="1:11">
      <c r="B189" s="244" t="s">
        <v>595</v>
      </c>
    </row>
    <row r="190" spans="1:11" ht="39">
      <c r="B190" s="235" t="s">
        <v>484</v>
      </c>
      <c r="G190" s="236"/>
    </row>
    <row r="191" spans="1:11">
      <c r="B191" s="253" t="s">
        <v>560</v>
      </c>
    </row>
    <row r="192" spans="1:11">
      <c r="B192" s="272" t="s">
        <v>561</v>
      </c>
    </row>
    <row r="193" spans="1:8">
      <c r="B193" s="272" t="s">
        <v>562</v>
      </c>
    </row>
    <row r="194" spans="1:8">
      <c r="B194" s="254" t="s">
        <v>563</v>
      </c>
    </row>
    <row r="195" spans="1:8">
      <c r="B195" s="254" t="s">
        <v>508</v>
      </c>
      <c r="C195" s="227" t="s">
        <v>183</v>
      </c>
      <c r="D195" s="271">
        <v>2</v>
      </c>
      <c r="E195" s="202"/>
      <c r="F195" s="202">
        <f>D195*E195</f>
        <v>0</v>
      </c>
      <c r="G195" s="274"/>
      <c r="H195" s="274"/>
    </row>
    <row r="197" spans="1:8">
      <c r="B197" s="286" t="s">
        <v>596</v>
      </c>
    </row>
    <row r="198" spans="1:8">
      <c r="A198" s="220" t="s">
        <v>62</v>
      </c>
      <c r="B198" s="249" t="s">
        <v>597</v>
      </c>
    </row>
    <row r="199" spans="1:8">
      <c r="B199" s="249" t="s">
        <v>598</v>
      </c>
    </row>
    <row r="200" spans="1:8">
      <c r="B200" s="249" t="s">
        <v>599</v>
      </c>
    </row>
    <row r="201" spans="1:8">
      <c r="B201" s="249" t="s">
        <v>600</v>
      </c>
    </row>
    <row r="202" spans="1:8">
      <c r="B202" s="249" t="s">
        <v>601</v>
      </c>
    </row>
    <row r="203" spans="1:8">
      <c r="B203" s="249" t="s">
        <v>602</v>
      </c>
    </row>
    <row r="204" spans="1:8">
      <c r="B204" s="249" t="s">
        <v>603</v>
      </c>
    </row>
    <row r="205" spans="1:8">
      <c r="B205" s="244" t="s">
        <v>589</v>
      </c>
    </row>
    <row r="206" spans="1:8">
      <c r="B206" s="272" t="s">
        <v>561</v>
      </c>
    </row>
    <row r="207" spans="1:8">
      <c r="B207" s="272" t="s">
        <v>562</v>
      </c>
    </row>
    <row r="208" spans="1:8">
      <c r="B208" s="254" t="s">
        <v>508</v>
      </c>
      <c r="C208" s="227" t="s">
        <v>183</v>
      </c>
      <c r="D208" s="271">
        <v>18</v>
      </c>
      <c r="E208" s="202"/>
      <c r="F208" s="202">
        <f>D208*E208</f>
        <v>0</v>
      </c>
    </row>
    <row r="209" spans="1:6">
      <c r="B209" s="254"/>
      <c r="C209" s="227"/>
      <c r="D209" s="271"/>
      <c r="E209" s="202"/>
      <c r="F209" s="202"/>
    </row>
    <row r="210" spans="1:6">
      <c r="A210" s="220" t="s">
        <v>64</v>
      </c>
      <c r="B210" s="199" t="s">
        <v>604</v>
      </c>
      <c r="C210" s="227"/>
      <c r="D210" s="271"/>
      <c r="E210" s="202"/>
      <c r="F210" s="202"/>
    </row>
    <row r="211" spans="1:6">
      <c r="B211" s="199" t="s">
        <v>605</v>
      </c>
      <c r="C211" s="227"/>
      <c r="D211" s="271"/>
      <c r="E211" s="202"/>
      <c r="F211" s="202"/>
    </row>
    <row r="212" spans="1:6" ht="30">
      <c r="B212" s="241" t="s">
        <v>606</v>
      </c>
      <c r="C212" s="227"/>
      <c r="D212" s="271"/>
      <c r="E212" s="202"/>
      <c r="F212" s="202"/>
    </row>
    <row r="213" spans="1:6">
      <c r="B213" s="199" t="s">
        <v>607</v>
      </c>
      <c r="C213" s="227"/>
      <c r="D213" s="271"/>
      <c r="E213" s="202"/>
      <c r="F213" s="202"/>
    </row>
    <row r="214" spans="1:6">
      <c r="B214" s="254" t="s">
        <v>508</v>
      </c>
      <c r="C214" s="227" t="s">
        <v>183</v>
      </c>
      <c r="D214" s="271">
        <v>8</v>
      </c>
      <c r="E214" s="202"/>
      <c r="F214" s="202">
        <f>D214*E214</f>
        <v>0</v>
      </c>
    </row>
    <row r="217" spans="1:6">
      <c r="E217" s="287" t="s">
        <v>608</v>
      </c>
      <c r="F217" s="287">
        <f>SUM(F16:F216)</f>
        <v>0</v>
      </c>
    </row>
  </sheetData>
  <pageMargins left="0.7" right="0.7" top="0.75" bottom="0.75" header="0.3" footer="0.3"/>
  <pageSetup paperSize="9" scale="8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4</vt:i4>
      </vt:variant>
      <vt:variant>
        <vt:lpstr>Imenovani rasponi</vt:lpstr>
      </vt:variant>
      <vt:variant>
        <vt:i4>4</vt:i4>
      </vt:variant>
    </vt:vector>
  </HeadingPairs>
  <TitlesOfParts>
    <vt:vector size="8" baseType="lpstr">
      <vt:lpstr>NASLOVNICA</vt:lpstr>
      <vt:lpstr>GRAĐ-OBRT-HIDRO-OKOLIŠ</vt:lpstr>
      <vt:lpstr>STROJARSTVO</vt:lpstr>
      <vt:lpstr>OPREMA</vt:lpstr>
      <vt:lpstr>'GRAĐ-OBRT-HIDRO-OKOLIŠ'!Ispis_naslova</vt:lpstr>
      <vt:lpstr>'GRAĐ-OBRT-HIDRO-OKOLIŠ'!Podrucje_ispisa</vt:lpstr>
      <vt:lpstr>NASLOVNICA!Podrucje_ispisa</vt:lpstr>
      <vt:lpstr>STROJARSTVO!Podrucje_ispisa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dc:creator>
  <cp:lastModifiedBy>Vera Anić</cp:lastModifiedBy>
  <cp:lastPrinted>2022-07-11T07:46:37Z</cp:lastPrinted>
  <dcterms:created xsi:type="dcterms:W3CDTF">2021-02-05T10:31:29Z</dcterms:created>
  <dcterms:modified xsi:type="dcterms:W3CDTF">2022-07-11T07:46:41Z</dcterms:modified>
</cp:coreProperties>
</file>